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5928"/>
  <workbookPr/>
  <workbookProtection workbookAlgorithmName="SHA-512" workbookHashValue="LE+UhIfy3MsaUhPfnVKEXqF3PkEOmO8lg9eaSZEgScFy5MT59YAWgtKE5m0Cgar/iuxjGGKLho6IB8TRqhEpeQ==" workbookSpinCount="100000" workbookSaltValue="ZcuLX4BYYJV+7pBT8uefuQ==" lockStructure="1"/>
  <bookViews>
    <workbookView xWindow="65416" yWindow="65416" windowWidth="29040" windowHeight="18240" activeTab="0"/>
  </bookViews>
  <sheets>
    <sheet name="法適用_水道事業" sheetId="4" r:id="rId1"/>
    <sheet name="データ" sheetId="5" state="hidden" r:id="rId2"/>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<sst xmlns="http://schemas.openxmlformats.org/spreadsheetml/2006/main" count="231" uniqueCount="115">
  <si>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</si>
  <si>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</si>
  <si>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</si>
  <si>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</si>
  <si>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</si>
  <si>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</si>
  <si>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</si>
  <si>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rPr>
      <t>2</t>
    </r>
    <r>
      <rPr>
        <b/>
        <sz val="11"/>
        <color theme="1"/>
        <rFont val="ＭＳ ゴシック"/>
        <family val="3"/>
      </rPr>
      <t>)</t>
    </r>
  </si>
  <si>
    <r>
      <t>人口密度(人/km</t>
    </r>
    <r>
      <rPr>
        <b/>
        <vertAlign val="superscript"/>
        <sz val="11"/>
        <color theme="1"/>
        <rFont val="ＭＳ ゴシック"/>
        <family val="3"/>
      </rPr>
      <t>2</t>
    </r>
    <r>
      <rPr>
        <b/>
        <sz val="11"/>
        <color theme="1"/>
        <rFont val="ＭＳ ゴシック"/>
        <family val="3"/>
      </rPr>
      <t>)</t>
    </r>
  </si>
  <si>
    <t>グラフ凡例</t>
    <rPh sb="3" eb="5">
      <t>ハンレイ</t>
    </rPh>
    <phoneticPr fontId="4"/>
  </si>
  <si>
    <t>■</t>
  </si>
  <si>
    <t>当該団体値（当該値）</t>
    <rPh sb="2" eb="4">
      <t>ダンタイ</t>
    </rPh>
    <phoneticPr fontId="4"/>
  </si>
  <si>
    <t>資金不足比率(％)</t>
  </si>
  <si>
    <t>自己資本構成比率(％)</t>
  </si>
  <si>
    <t>普及率(％)</t>
  </si>
  <si>
    <r>
      <t>1か月20ｍ</t>
    </r>
    <r>
      <rPr>
        <b/>
        <vertAlign val="superscript"/>
        <sz val="12"/>
        <color theme="1"/>
        <rFont val="ＭＳ ゴシック"/>
        <family val="3"/>
      </rPr>
      <t>3</t>
    </r>
    <r>
      <rPr>
        <b/>
        <sz val="11"/>
        <color theme="1"/>
        <rFont val="ＭＳ ゴシック"/>
        <family val="3"/>
      </rPr>
      <t>当たり家庭料金(円)</t>
    </r>
  </si>
  <si>
    <t>現在給水人口(人)</t>
  </si>
  <si>
    <r>
      <t>給水区域面積(km</t>
    </r>
    <r>
      <rPr>
        <b/>
        <vertAlign val="superscript"/>
        <sz val="11"/>
        <color theme="1"/>
        <rFont val="ＭＳ ゴシック"/>
        <family val="3"/>
      </rPr>
      <t>2</t>
    </r>
    <r>
      <rPr>
        <b/>
        <sz val="11"/>
        <color theme="1"/>
        <rFont val="ＭＳ ゴシック"/>
        <family val="3"/>
      </rPr>
      <t>)</t>
    </r>
    <rPh sb="0" eb="2">
      <t>キュウスイ</t>
    </rPh>
    <rPh sb="2" eb="4">
      <t>クイキ</t>
    </rPh>
    <phoneticPr fontId="4"/>
  </si>
  <si>
    <r>
      <t>給水人口密度(人/km</t>
    </r>
    <r>
      <rPr>
        <b/>
        <vertAlign val="superscript"/>
        <sz val="11"/>
        <color theme="1"/>
        <rFont val="ＭＳ ゴシック"/>
        <family val="3"/>
      </rPr>
      <t>2</t>
    </r>
    <r>
      <rPr>
        <b/>
        <sz val="11"/>
        <color theme="1"/>
        <rFont val="ＭＳ ゴシック"/>
        <family val="3"/>
      </rPr>
      <t>)</t>
    </r>
    <rPh sb="0" eb="2">
      <t>キュウスイ</t>
    </rPh>
    <phoneticPr fontId="4"/>
  </si>
  <si>
    <t>－</t>
  </si>
  <si>
    <t>類似団体平均値（平均値）</t>
  </si>
  <si>
    <t>【】</t>
  </si>
  <si>
    <t>令和3年度全国平均</t>
    <rPh sb="0" eb="2">
      <t>レイワ</t>
    </rPh>
    <rPh sb="3" eb="5">
      <t>ネンド</t>
    </rPh>
    <phoneticPr fontId="4"/>
  </si>
  <si>
    <t>分析欄</t>
    <rPh sb="0" eb="2">
      <t>ブンセキ</t>
    </rPh>
    <rPh sb="2" eb="3">
      <t>ラン</t>
    </rPh>
    <phoneticPr fontId="4"/>
  </si>
  <si>
    <t>1. 経営の健全性・効率性</t>
  </si>
  <si>
    <t>1. 経営の健全性・効率性について</t>
  </si>
  <si>
    <t>2. 老朽化の状況について</t>
  </si>
  <si>
    <t>2. 老朽化の状況</t>
  </si>
  <si>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</si>
  <si>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</si>
  <si>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</si>
  <si>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</si>
  <si>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</si>
  <si>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</si>
  <si>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</si>
  <si>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</si>
  <si>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</si>
  <si>
    <t>1⑧</t>
  </si>
  <si>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</si>
  <si>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</si>
  <si>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</si>
  <si>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</si>
  <si>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</si>
  <si>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</si>
  <si>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</si>
  <si>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</si>
  <si>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</si>
  <si>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</si>
  <si>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</si>
  <si>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</si>
  <si>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</si>
  <si>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</si>
  <si>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</si>
  <si>
    <t>中項目</t>
    <rPh sb="0" eb="1">
      <t>チュウ</t>
    </rPh>
    <rPh sb="1" eb="3">
      <t>コウモク</t>
    </rPh>
    <phoneticPr fontId="4"/>
  </si>
  <si>
    <t>①経常収支比率(％)</t>
  </si>
  <si>
    <t>②累積欠損金比率(％)</t>
  </si>
  <si>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</si>
  <si>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</si>
  <si>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</si>
  <si>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</si>
  <si>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</si>
  <si>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</si>
  <si>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</si>
  <si>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</si>
  <si>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</si>
  <si>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</si>
  <si>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</si>
  <si>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</si>
  <si>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</si>
  <si>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</si>
  <si>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</si>
  <si>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</si>
  <si>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</si>
  <si>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</si>
  <si>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</si>
  <si>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</si>
  <si>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</si>
  <si>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</si>
  <si>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</si>
  <si>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</si>
  <si>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</si>
  <si>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</si>
  <si>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</si>
  <si>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</si>
  <si>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</si>
  <si>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</si>
  <si>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</si>
  <si>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</si>
  <si>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</si>
  <si>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</si>
  <si>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</si>
  <si>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</si>
  <si>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</si>
  <si>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北空知広域水道企業団</t>
  </si>
  <si>
    <t>法適用</t>
  </si>
  <si>
    <t>水道事業</t>
  </si>
  <si>
    <t>用水供給事業</t>
  </si>
  <si>
    <t>B</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</si>
  <si>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</si>
  <si>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</si>
  <si>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</si>
  <si>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</si>
  <si>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</si>
  <si>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</si>
  <si>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</si>
  <si>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</si>
  <si>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</si>
  <si>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</si>
  <si>
    <t>"R"dd</t>
  </si>
  <si>
    <t>"R"dd</t>
  </si>
  <si>
    <t>"R"dd</t>
  </si>
  <si>
    <t>←書式設定</t>
    <rPh sb="1" eb="3">
      <t>ショシキ</t>
    </rPh>
    <rPh sb="3" eb="5">
      <t>セッテイ</t>
    </rPh>
    <phoneticPr fontId="4"/>
  </si>
  <si>
    <t xml:space="preserve">当企業団の経営状況は、各指標が示すとおり概ね良好な水準で推移していますが、施設・設備の老朽化により、今後、見込まれる更新事業において、給水人口の減少に伴う施設利用率の低さが課題となるため、計画的に規模の適正化（ダウンサイジングやスペックダウン）を図ることが望まれます。
このことから当企業団では、これら施設・設備の規模の適正化を図りつつ、可能な限りトータルコストを削減するため、令和２年度に策定した経営戦略に基づき、今後の更新需要への対応と水道用水の安定供給のため、中長期的な視点に立った経営に一層努めることとしています。
</t>
    <rPh sb="37" eb="39">
      <t>シセツ</t>
    </rPh>
    <rPh sb="40" eb="42">
      <t>セツビ</t>
    </rPh>
    <rPh sb="43" eb="46">
      <t>ロウキュウカ</t>
    </rPh>
    <rPh sb="58" eb="60">
      <t>コウシン</t>
    </rPh>
    <rPh sb="60" eb="62">
      <t>ジギョウ</t>
    </rPh>
    <rPh sb="189" eb="191">
      <t>レイワ</t>
    </rPh>
    <rPh sb="192" eb="194">
      <t>ネンド</t>
    </rPh>
    <rPh sb="195" eb="197">
      <t>サクテイ</t>
    </rPh>
    <rPh sb="204" eb="205">
      <t>モト</t>
    </rPh>
    <phoneticPr fontId="4"/>
  </si>
  <si>
    <t>施設の老朽化が進んでいることから、①有形固定資産減価償却率は、類似団体平均値を若干上回る値となっていますが、平均的な水準であると思われます。
また、管路施設は、現段階では法定耐用年数を迎えた施設はなく、②管路経年化率、③管路更新率ともに0%となっていますが、今後は順次耐用年数を迎えることとなるため、適切な整備及び更新を進めるとともに施設の延命化や維持管理費用の効率的な運用を検討していく必要があります。</t>
    <rPh sb="155" eb="156">
      <t>オヨ</t>
    </rPh>
    <phoneticPr fontId="4"/>
  </si>
  <si>
    <t>当年度は、供給料金の増額改定に伴う供給収益の増加と営業費用の減少により黒字となり、①経常収支比率は、100%を上回り、欠損金の発生もないため、②累積欠損金比率は、引き続き0％となっています。③流動比率は、新規起債の償還額の増加により、流動負債が上昇したため、減少が見られますが、類似団体平均値を大きく上回っています。④企業債残高対給水収益比率は、創設時の起債に対する償還は終えたものの、新たな更新事業に対する起債により企業債残高が増えたため、若干上昇しています。⑤料金回収率は、当年度からの供給料金の増額改定により、100％を上回り、また、他会計からの繰入金等もないため、経営に必要な経費を料金で賄うことができています。⑥給水原価は、前年度に比べ、費用の減少に伴って減少しています。⑦施設利用率は、管内給水人口の減少等に伴って低い値となっています。⑧有収率については、送水管の漏水の影響により前年度を下回りますが、引き続き99％を超えている状況です。</t>
    <rPh sb="5" eb="7">
      <t>キョウキュウ</t>
    </rPh>
    <rPh sb="7" eb="9">
      <t>リョウキン</t>
    </rPh>
    <rPh sb="10" eb="12">
      <t>ゾウガク</t>
    </rPh>
    <rPh sb="12" eb="14">
      <t>カイテイ</t>
    </rPh>
    <rPh sb="15" eb="16">
      <t>トモナ</t>
    </rPh>
    <rPh sb="17" eb="19">
      <t>キョウキュウ</t>
    </rPh>
    <rPh sb="19" eb="21">
      <t>シュウエキ</t>
    </rPh>
    <rPh sb="25" eb="27">
      <t>エイギョウ</t>
    </rPh>
    <rPh sb="27" eb="29">
      <t>ヒヨウ</t>
    </rPh>
    <rPh sb="30" eb="32">
      <t>ゲンショウ</t>
    </rPh>
    <rPh sb="35" eb="37">
      <t>クロジ</t>
    </rPh>
    <rPh sb="55" eb="56">
      <t>ウワ</t>
    </rPh>
    <rPh sb="102" eb="104">
      <t>シンキ</t>
    </rPh>
    <rPh sb="104" eb="106">
      <t>キサイ</t>
    </rPh>
    <rPh sb="107" eb="109">
      <t>ショウカン</t>
    </rPh>
    <rPh sb="109" eb="110">
      <t>ガク</t>
    </rPh>
    <rPh sb="111" eb="113">
      <t>ゾウカ</t>
    </rPh>
    <rPh sb="117" eb="119">
      <t>リュウドウ</t>
    </rPh>
    <rPh sb="119" eb="121">
      <t>フサイ</t>
    </rPh>
    <rPh sb="122" eb="124">
      <t>ジョウショウ</t>
    </rPh>
    <rPh sb="221" eb="223">
      <t>ジャッカン</t>
    </rPh>
    <rPh sb="239" eb="242">
      <t>トウネンド</t>
    </rPh>
    <rPh sb="245" eb="247">
      <t>キョウキュウ</t>
    </rPh>
    <rPh sb="247" eb="249">
      <t>リョウキン</t>
    </rPh>
    <rPh sb="250" eb="252">
      <t>ゾウガク</t>
    </rPh>
    <rPh sb="252" eb="254">
      <t>カイテイ</t>
    </rPh>
    <rPh sb="263" eb="265">
      <t>ウワマワ</t>
    </rPh>
    <rPh sb="327" eb="329">
      <t>ゲンショウ</t>
    </rPh>
    <rPh sb="330" eb="331">
      <t>トモナ</t>
    </rPh>
    <rPh sb="333" eb="335">
      <t>ゲンショウ</t>
    </rPh>
    <rPh sb="360" eb="361">
      <t>トモナ</t>
    </rPh>
    <rPh sb="384" eb="386">
      <t>ソウスイ</t>
    </rPh>
    <rPh sb="386" eb="387">
      <t>カン</t>
    </rPh>
    <rPh sb="388" eb="390">
      <t>ロウスイ</t>
    </rPh>
    <rPh sb="391" eb="393">
      <t>エイキョウ</t>
    </rPh>
    <rPh sb="396" eb="399">
      <t>ゼンネンド</t>
    </rPh>
    <rPh sb="400" eb="402">
      <t>シタマワ</t>
    </rPh>
    <rPh sb="415" eb="416">
      <t>コ</t>
    </rPh>
    <rPh sb="420" eb="422">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</si>
</sst>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9">
    <font>
      <sz val="11"/>
      <color theme="1"/>
      <name val="ＭＳ Ｐゴシック"/>
      <family val="2"/>
    </font>
    <font>
      <sz val="10"/>
      <name val="Arial"/>
      <family val="2"/>
    </font>
    <font>
      <sz val="11"/>
      <color theme="0"/>
      <name val="ＭＳ Ｐゴシック"/>
      <family val="2"/>
    </font>
    <font>
      <b/>
      <sz val="11"/>
      <color theme="1"/>
      <name val="ＭＳ ゴシック"/>
      <family val="3"/>
    </font>
    <font>
      <sz val="6"/>
      <name val="ＭＳ Ｐゴシック"/>
      <family val="2"/>
    </font>
    <font>
      <sz val="11"/>
      <color theme="1"/>
      <name val="ＭＳ ゴシック"/>
      <family val="3"/>
    </font>
    <font>
      <b/>
      <sz val="24"/>
      <color theme="1"/>
      <name val="ＭＳ ゴシック"/>
      <family val="3"/>
    </font>
    <font>
      <b/>
      <vertAlign val="superscript"/>
      <sz val="11"/>
      <color theme="1"/>
      <name val="ＭＳ ゴシック"/>
      <family val="3"/>
    </font>
    <font>
      <b/>
      <sz val="14"/>
      <color theme="1"/>
      <name val="ＭＳ ゴシック"/>
      <family val="3"/>
    </font>
    <font>
      <b/>
      <sz val="11"/>
      <color rgb="FF3366FF"/>
      <name val="ＭＳ ゴシック"/>
      <family val="3"/>
    </font>
    <font>
      <b/>
      <vertAlign val="superscript"/>
      <sz val="12"/>
      <color theme="1"/>
      <name val="ＭＳ ゴシック"/>
      <family val="3"/>
    </font>
    <font>
      <b/>
      <sz val="11"/>
      <color rgb="FFFF5050"/>
      <name val="ＭＳ ゴシック"/>
      <family val="3"/>
    </font>
    <font>
      <b/>
      <sz val="12"/>
      <color theme="1"/>
      <name val="ＭＳ ゴシック"/>
      <family val="3"/>
    </font>
    <font>
      <sz val="9"/>
      <color theme="1"/>
      <name val="ＭＳ ゴシック"/>
      <family val="3"/>
    </font>
    <font>
      <b/>
      <sz val="9"/>
      <color theme="1"/>
      <name val="ＭＳ ゴシック"/>
      <family val="3"/>
    </font>
    <font>
      <sz val="11"/>
      <name val="ＭＳ ゴシック"/>
      <family val="3"/>
    </font>
    <font>
      <sz val="8"/>
      <name val="ＭＳ ゴシック"/>
      <family val="2"/>
    </font>
    <font>
      <sz val="9"/>
      <color rgb="FF000000"/>
      <name val="ＭＳ ゴシック"/>
      <family val="2"/>
    </font>
    <font>
      <sz val="11"/>
      <color theme="1"/>
      <name val="ＭＳ Ｐゴシック"/>
      <family val="2"/>
      <scheme val="minor"/>
    </font>
  </fonts>
  <fills count="6">
    <fill>
      <patternFill/>
    </fill>
    <fill>
      <patternFill patternType="gray125"/>
    </fill>
    <fill>
      <patternFill patternType="solid">
        <fgColor rgb="FFCCFFCC"/>
        <bgColor indexed="64"/>
      </patternFill>
    </fill>
    <fill>
      <patternFill patternType="solid">
        <fgColor rgb="FFFFFF00"/>
        <bgColor indexed="64"/>
      </patternFill>
    </fill>
    <fill>
      <patternFill patternType="solid">
        <fgColor theme="9" tint="0.5999900102615356"/>
        <bgColor indexed="64"/>
      </patternFill>
    </fill>
    <fill>
      <patternFill patternType="solid">
        <fgColor rgb="FFFCD5B4"/>
        <bgColor indexed="64"/>
      </patternFill>
    </fill>
  </fills>
  <borders count="16">
    <border>
      <left/>
      <right/>
      <top/>
      <bottom/>
      <diagonal/>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Protection="0">
      <alignment/>
    </xf>
  </cellStyleXfs>
  <cellXfs count="90">
    <xf numFmtId="0" fontId="0" fillId="0" borderId="0" xfId="0" applyAlignment="1">
      <alignment vertical="center"/>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horizontal="center" vertical="center"/>
    </xf>
    <xf numFmtId="0" fontId="5" fillId="0" borderId="1" xfId="0" applyFont="1" applyBorder="1" applyAlignment="1">
      <alignment vertical="center"/>
    </xf>
    <xf numFmtId="0" fontId="5" fillId="0" borderId="2" xfId="0" applyFont="1" applyBorder="1" applyAlignment="1">
      <alignment vertical="center"/>
    </xf>
    <xf numFmtId="0" fontId="13" fillId="0" borderId="0" xfId="0" applyFont="1" applyAlignment="1">
      <alignment vertical="center"/>
    </xf>
    <xf numFmtId="0" fontId="14" fillId="0" borderId="0" xfId="0" applyFont="1" applyAlignment="1">
      <alignment horizontal="center"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3" fillId="0" borderId="0" xfId="0" applyFont="1" applyAlignment="1">
      <alignment horizontal="center" vertical="center"/>
    </xf>
    <xf numFmtId="0" fontId="15" fillId="0" borderId="0" xfId="0" applyFont="1" applyAlignment="1">
      <alignment vertical="center"/>
    </xf>
    <xf numFmtId="0" fontId="2" fillId="0" borderId="0" xfId="0" applyFont="1" applyAlignment="1" applyProtection="1">
      <alignment vertical="center"/>
      <protection hidden="1"/>
    </xf>
    <xf numFmtId="0" fontId="2" fillId="0" borderId="0" xfId="0" applyFont="1" applyAlignment="1">
      <alignment vertical="center"/>
    </xf>
    <xf numFmtId="0" fontId="0" fillId="2" borderId="6" xfId="0" applyFill="1" applyBorder="1" applyAlignment="1">
      <alignment vertical="center"/>
    </xf>
    <xf numFmtId="0" fontId="0" fillId="2" borderId="7" xfId="0" applyFill="1" applyBorder="1" applyAlignment="1">
      <alignment vertical="center"/>
    </xf>
    <xf numFmtId="0" fontId="0" fillId="2" borderId="8" xfId="0" applyFill="1" applyBorder="1" applyAlignment="1">
      <alignment vertical="center"/>
    </xf>
    <xf numFmtId="0" fontId="0" fillId="2" borderId="9" xfId="0" applyFill="1" applyBorder="1" applyAlignment="1">
      <alignment vertical="center"/>
    </xf>
    <xf numFmtId="0" fontId="0" fillId="2" borderId="6" xfId="0" applyFill="1" applyBorder="1" applyAlignment="1">
      <alignment vertical="center" shrinkToFit="1"/>
    </xf>
    <xf numFmtId="0" fontId="0" fillId="3" borderId="6" xfId="0" applyFill="1" applyBorder="1" applyAlignment="1">
      <alignment vertical="center" shrinkToFit="1"/>
    </xf>
    <xf numFmtId="177" fontId="0" fillId="3" borderId="6" xfId="20" applyNumberFormat="1" applyFont="1" applyFill="1" applyBorder="1" applyAlignment="1">
      <alignment vertical="center" shrinkToFit="1"/>
    </xf>
    <xf numFmtId="178" fontId="0" fillId="3" borderId="6" xfId="20" applyNumberFormat="1" applyFont="1" applyFill="1" applyBorder="1" applyAlignment="1">
      <alignment vertical="center" shrinkToFit="1"/>
    </xf>
    <xf numFmtId="49" fontId="0" fillId="0" borderId="0" xfId="0" applyNumberFormat="1" applyAlignment="1">
      <alignment vertical="center" shrinkToFit="1"/>
    </xf>
    <xf numFmtId="0" fontId="0" fillId="0" borderId="6" xfId="0" applyBorder="1" applyAlignment="1">
      <alignment vertical="center" shrinkToFit="1"/>
    </xf>
    <xf numFmtId="177" fontId="0" fillId="0" borderId="6" xfId="20" applyNumberFormat="1" applyFont="1" applyBorder="1" applyAlignment="1">
      <alignment vertical="center" shrinkToFit="1"/>
    </xf>
    <xf numFmtId="40" fontId="0" fillId="0" borderId="0" xfId="0" applyNumberFormat="1" applyAlignment="1">
      <alignment vertical="center"/>
    </xf>
    <xf numFmtId="179" fontId="0" fillId="0" borderId="0" xfId="20" applyNumberFormat="1" applyFont="1" applyBorder="1" applyAlignment="1">
      <alignment vertical="center" shrinkToFit="1"/>
    </xf>
    <xf numFmtId="0" fontId="0" fillId="4" borderId="6" xfId="0" applyFill="1" applyBorder="1" applyAlignment="1">
      <alignment vertical="center"/>
    </xf>
    <xf numFmtId="180" fontId="0" fillId="0" borderId="6" xfId="0" applyNumberFormat="1" applyBorder="1" applyAlignment="1">
      <alignment vertical="center"/>
    </xf>
    <xf numFmtId="181" fontId="0" fillId="0" borderId="6" xfId="0" applyNumberFormat="1" applyBorder="1" applyAlignment="1">
      <alignment vertical="center"/>
    </xf>
    <xf numFmtId="0" fontId="6" fillId="0" borderId="0" xfId="0" applyFont="1" applyAlignment="1">
      <alignment horizontal="center" vertical="center"/>
    </xf>
    <xf numFmtId="49" fontId="3" fillId="0" borderId="4"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5" borderId="10" xfId="0" applyFont="1" applyFill="1" applyBorder="1" applyAlignment="1">
      <alignment horizontal="center" vertical="center" shrinkToFit="1"/>
    </xf>
    <xf numFmtId="0" fontId="3" fillId="5" borderId="11" xfId="0" applyFont="1" applyFill="1" applyBorder="1" applyAlignment="1">
      <alignment horizontal="center" vertical="center" shrinkToFit="1"/>
    </xf>
    <xf numFmtId="0" fontId="3" fillId="5" borderId="12" xfId="0" applyFont="1" applyFill="1" applyBorder="1" applyAlignment="1">
      <alignment horizontal="center" vertical="center" shrinkToFit="1"/>
    </xf>
    <xf numFmtId="0" fontId="3" fillId="5" borderId="6" xfId="0" applyFont="1" applyFill="1" applyBorder="1" applyAlignment="1">
      <alignment horizontal="center" vertical="center" shrinkToFit="1"/>
    </xf>
    <xf numFmtId="0" fontId="8" fillId="0" borderId="13" xfId="0" applyFont="1" applyBorder="1" applyAlignment="1">
      <alignment horizontal="left" vertical="center"/>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5" fillId="0" borderId="10" xfId="0" applyFont="1" applyBorder="1" applyAlignment="1" applyProtection="1">
      <alignment horizontal="center" vertical="center" shrinkToFit="1"/>
      <protection hidden="1"/>
    </xf>
    <xf numFmtId="0" fontId="5" fillId="0" borderId="11" xfId="0" applyFont="1" applyBorder="1" applyAlignment="1" applyProtection="1">
      <alignment horizontal="center" vertical="center" shrinkToFit="1"/>
      <protection hidden="1"/>
    </xf>
    <xf numFmtId="0" fontId="5" fillId="0" borderId="12" xfId="0" applyFont="1" applyBorder="1" applyAlignment="1" applyProtection="1">
      <alignment horizontal="center" vertical="center" shrinkToFit="1"/>
      <protection hidden="1"/>
    </xf>
    <xf numFmtId="0" fontId="5" fillId="0" borderId="6" xfId="0" applyFont="1" applyBorder="1" applyAlignment="1" applyProtection="1">
      <alignment horizontal="center" vertical="center" shrinkToFit="1"/>
      <protection hidden="1"/>
    </xf>
    <xf numFmtId="176" fontId="5" fillId="0" borderId="6" xfId="0" applyNumberFormat="1" applyFont="1" applyBorder="1" applyAlignment="1" applyProtection="1">
      <alignment horizontal="center" vertical="center" shrinkToFit="1"/>
      <protection hidden="1"/>
    </xf>
    <xf numFmtId="177" fontId="5" fillId="0" borderId="10" xfId="0" applyNumberFormat="1" applyFont="1" applyBorder="1" applyAlignment="1" applyProtection="1">
      <alignment horizontal="center" vertical="center" shrinkToFit="1"/>
      <protection hidden="1"/>
    </xf>
    <xf numFmtId="177" fontId="5" fillId="0" borderId="11" xfId="0" applyNumberFormat="1" applyFont="1" applyBorder="1" applyAlignment="1" applyProtection="1">
      <alignment horizontal="center" vertical="center" shrinkToFit="1"/>
      <protection hidden="1"/>
    </xf>
    <xf numFmtId="177" fontId="5" fillId="0" borderId="6" xfId="0" applyNumberFormat="1" applyFont="1" applyBorder="1" applyAlignment="1" applyProtection="1">
      <alignment horizontal="center" vertical="center" shrinkToFit="1"/>
      <protection hidden="1"/>
    </xf>
    <xf numFmtId="0" fontId="9" fillId="0" borderId="1"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2" xfId="0" applyFont="1" applyBorder="1" applyAlignment="1">
      <alignment horizontal="left" vertical="center"/>
    </xf>
    <xf numFmtId="0" fontId="11" fillId="0" borderId="1"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2" xfId="0" applyFont="1" applyBorder="1" applyAlignment="1">
      <alignment horizontal="left" vertical="center"/>
    </xf>
    <xf numFmtId="0" fontId="5" fillId="0" borderId="1"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5" fillId="0" borderId="3"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8" fillId="0" borderId="0" xfId="0" applyFont="1" applyAlignment="1">
      <alignment horizontal="left"/>
    </xf>
    <xf numFmtId="0" fontId="8" fillId="0" borderId="4" xfId="0" applyFont="1" applyBorder="1" applyAlignment="1">
      <alignment horizontal="left"/>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 xfId="0" applyFont="1" applyBorder="1" applyAlignment="1">
      <alignment horizontal="center" vertical="center"/>
    </xf>
    <xf numFmtId="0" fontId="8" fillId="0" borderId="0" xfId="0" applyFont="1" applyAlignment="1">
      <alignment horizontal="center" vertical="center"/>
    </xf>
    <xf numFmtId="0" fontId="8" fillId="0" borderId="2" xfId="0" applyFont="1" applyBorder="1" applyAlignment="1">
      <alignment horizontal="center" vertical="center"/>
    </xf>
    <xf numFmtId="0" fontId="12" fillId="0" borderId="13" xfId="0" applyFont="1" applyBorder="1" applyAlignment="1">
      <alignment horizontal="left" vertical="center"/>
    </xf>
    <xf numFmtId="0" fontId="12" fillId="0" borderId="14" xfId="0" applyFont="1" applyBorder="1" applyAlignment="1">
      <alignment horizontal="left" vertical="center"/>
    </xf>
    <xf numFmtId="0" fontId="12" fillId="0" borderId="15" xfId="0" applyFont="1" applyBorder="1" applyAlignment="1">
      <alignment horizontal="left" vertical="center"/>
    </xf>
    <xf numFmtId="0" fontId="12" fillId="0" borderId="1" xfId="0" applyFont="1" applyBorder="1" applyAlignment="1">
      <alignment horizontal="left" vertical="center"/>
    </xf>
    <xf numFmtId="0" fontId="12" fillId="0" borderId="0" xfId="0" applyFont="1" applyAlignment="1">
      <alignment horizontal="left" vertical="center"/>
    </xf>
    <xf numFmtId="0" fontId="12" fillId="0" borderId="2" xfId="0" applyFont="1" applyBorder="1" applyAlignment="1">
      <alignment horizontal="left" vertical="center"/>
    </xf>
    <xf numFmtId="177" fontId="5" fillId="0" borderId="12" xfId="0" applyNumberFormat="1" applyFont="1" applyBorder="1" applyAlignment="1" applyProtection="1">
      <alignment horizontal="center" vertical="center" shrinkToFit="1"/>
      <protection hidden="1"/>
    </xf>
    <xf numFmtId="0" fontId="0" fillId="2" borderId="6" xfId="0"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桁区切り"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525"/>
          <c:y val="0.158"/>
          <c:w val="0.86025"/>
          <c:h val="0.59225"/>
        </c:manualLayout>
      </c:layout>
      <c:barChart>
        <c:barDir val="col"/>
        <c:grouping val="clustered"/>
        <c:varyColors val="0"/>
        <c:ser>
          <c:idx val="0"/>
          <c:order val="0"/>
          <c:tx>
            <c:v>当該値</c:v>
          </c:tx>
          <c:spPr>
            <a:solidFill>
              <a:srgbClr val="3366FF"/>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データ!$B$10:$F$10</c:f>
              <c:strCache/>
            </c:strRef>
          </c:cat>
          <c:val>
            <c:numRef>
              <c:f>データ!$ED$6:$EH$6</c:f>
              <c:numCache/>
            </c:numRef>
          </c:val>
        </c:ser>
        <c:axId val="13794384"/>
        <c:axId val="57040593"/>
      </c:barChart>
      <c:lineChart>
        <c:grouping val="standard"/>
        <c:varyColors val="0"/>
        <c:ser>
          <c:idx val="1"/>
          <c:order val="1"/>
          <c:tx>
            <c:v>平均値</c:v>
          </c:tx>
          <c:spPr>
            <a:ln w="28575">
              <a:solidFill>
                <a:srgbClr val="FF505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5050"/>
              </a:solidFill>
              <a:ln>
                <a:solidFill>
                  <a:srgbClr val="FF5050"/>
                </a:solidFill>
              </a:ln>
            </c:spPr>
          </c:marker>
          <c:dLbls>
            <c:numFmt formatCode="General" sourceLinked="1"/>
            <c:showLegendKey val="0"/>
            <c:showVal val="0"/>
            <c:showBubbleSize val="0"/>
            <c:showCatName val="0"/>
            <c:showSerName val="0"/>
            <c:showLeaderLines val="1"/>
            <c:showPercent val="0"/>
          </c:dLbls>
          <c:val>
            <c:numRef>
              <c:f>データ!$EI$6:$EM$6</c:f>
              <c:numCache/>
            </c:numRef>
          </c:val>
          <c:smooth val="0"/>
        </c:ser>
        <c:marker val="1"/>
        <c:axId val="13794384"/>
        <c:axId val="57040593"/>
      </c:lineChart>
      <c:dateAx>
        <c:axId val="13794384"/>
        <c:scaling>
          <c:orientation val="minMax"/>
        </c:scaling>
        <c:axPos val="b"/>
        <c:delete val="1"/>
        <c:majorTickMark val="none"/>
        <c:minorTickMark val="none"/>
        <c:tickLblPos val="none"/>
        <c:crossAx val="57040593"/>
        <c:crosses val="autoZero"/>
        <c:auto val="1"/>
        <c:baseTimeUnit val="years"/>
        <c:noMultiLvlLbl val="0"/>
      </c:dateAx>
      <c:valAx>
        <c:axId val="57040593"/>
        <c:scaling>
          <c:orientation val="minMax"/>
        </c:scaling>
        <c:axPos val="l"/>
        <c:majorGridlines>
          <c:spPr>
            <a:ln>
              <a:solidFill>
                <a:srgbClr val="A6A6A6"/>
              </a:solidFill>
            </a:ln>
          </c:spPr>
        </c:majorGridlines>
        <c:delete val="0"/>
        <c:numFmt formatCode="#,##0.00;&quot;△&quot;#,##0.00" sourceLinked="0"/>
        <c:majorTickMark val="none"/>
        <c:minorTickMark val="none"/>
        <c:tickLblPos val="nextTo"/>
        <c:spPr>
          <a:noFill/>
          <a:ln>
            <a:noFill/>
          </a:ln>
        </c:spPr>
        <c:crossAx val="13794384"/>
        <c:crosses val="autoZero"/>
        <c:crossBetween val="between"/>
        <c:dispUnits/>
      </c:valAx>
      <c:dTable>
        <c:showHorzBorder val="1"/>
        <c:showVertBorder val="1"/>
        <c:showOutline val="1"/>
        <c:showKeys val="0"/>
        <c:spPr>
          <a:ln>
            <a:solidFill>
              <a:srgbClr val="FFFFFF">
                <a:lumMod val="65000"/>
              </a:srgbClr>
            </a:solidFill>
          </a:ln>
        </c:spPr>
        <c:txPr>
          <a:bodyPr vert="horz" rot="0"/>
          <a:lstStyle/>
          <a:p>
            <a:pPr>
              <a:defRPr lang="en-US" cap="none" sz="1000" u="none" baseline="0">
                <a:latin typeface="ＭＳ Ｐゴシック"/>
                <a:ea typeface="ＭＳ Ｐゴシック"/>
                <a:cs typeface="ＭＳ Ｐゴシック"/>
              </a:defRPr>
            </a:pPr>
          </a:p>
        </c:txPr>
      </c:dTable>
      <c:spPr>
        <a:noFill/>
        <a:ln>
          <a:solidFill>
            <a:srgbClr val="FFFFFF">
              <a:lumMod val="65000"/>
            </a:srgbClr>
          </a:solidFill>
        </a:ln>
      </c:spPr>
    </c:plotArea>
    <c:plotVisOnly val="1"/>
    <c:dispBlanksAs val="span"/>
    <c:showDLblsOverMax val="0"/>
  </c:chart>
  <c:spPr>
    <a:noFill/>
    <a:ln>
      <a:solidFill>
        <a:srgbClr val="FFFFFF">
          <a:lumMod val="65000"/>
        </a:srgbClr>
      </a:solidFill>
    </a:ln>
  </c:spPr>
  <c:txPr>
    <a:bodyPr vert="horz" rot="0"/>
    <a:lstStyle/>
    <a:p>
      <a:pPr>
        <a:defRPr lang="en-US" cap="none" sz="800" u="none" baseline="0">
          <a:latin typeface="ＭＳ ゴシック"/>
          <a:ea typeface="ＭＳ ゴシック"/>
          <a:cs typeface="ＭＳ ゴシック"/>
        </a:defRPr>
      </a:pPr>
    </a:p>
  </c:txPr>
  <c:lang xmlns:c="http://schemas.openxmlformats.org/drawingml/2006/chart" val="ja-JP"/>
  <c:printSettings xmlns:c="http://schemas.openxmlformats.org/drawingml/2006/chart">
    <c:headerFooter/>
    <c:pageMargins b="0.75000000000001277" l="0.70000000000000062" r="0.70000000000000062" t="0.75000000000001277"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525"/>
          <c:y val="0.158"/>
          <c:w val="0.86025"/>
          <c:h val="0.56175"/>
        </c:manualLayout>
      </c:layout>
      <c:barChart>
        <c:barDir val="col"/>
        <c:grouping val="clustered"/>
        <c:varyColors val="0"/>
        <c:ser>
          <c:idx val="0"/>
          <c:order val="0"/>
          <c:tx>
            <c:v>当該値</c:v>
          </c:tx>
          <c:spPr>
            <a:solidFill>
              <a:srgbClr val="3366FF"/>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データ!$B$10:$F$10</c:f>
              <c:strCache/>
            </c:strRef>
          </c:cat>
          <c:val>
            <c:numRef>
              <c:f>データ!$CL$6:$CP$6</c:f>
              <c:numCache/>
            </c:numRef>
          </c:val>
        </c:ser>
        <c:axId val="46110250"/>
        <c:axId val="12339067"/>
      </c:barChart>
      <c:lineChart>
        <c:grouping val="standard"/>
        <c:varyColors val="0"/>
        <c:ser>
          <c:idx val="1"/>
          <c:order val="1"/>
          <c:tx>
            <c:v>平均値</c:v>
          </c:tx>
          <c:spPr>
            <a:ln w="28575">
              <a:solidFill>
                <a:srgbClr val="FF505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5050"/>
              </a:solidFill>
              <a:ln>
                <a:solidFill>
                  <a:srgbClr val="FF5050"/>
                </a:solidFill>
              </a:ln>
            </c:spPr>
          </c:marker>
          <c:dLbls>
            <c:numFmt formatCode="General" sourceLinked="1"/>
            <c:showLegendKey val="0"/>
            <c:showVal val="0"/>
            <c:showBubbleSize val="0"/>
            <c:showCatName val="0"/>
            <c:showSerName val="0"/>
            <c:showLeaderLines val="1"/>
            <c:showPercent val="0"/>
          </c:dLbls>
          <c:val>
            <c:numRef>
              <c:f>データ!$CQ$6:$CU$6</c:f>
              <c:numCache/>
            </c:numRef>
          </c:val>
          <c:smooth val="0"/>
        </c:ser>
        <c:marker val="1"/>
        <c:axId val="46110250"/>
        <c:axId val="12339067"/>
      </c:lineChart>
      <c:dateAx>
        <c:axId val="46110250"/>
        <c:scaling>
          <c:orientation val="minMax"/>
        </c:scaling>
        <c:axPos val="b"/>
        <c:delete val="1"/>
        <c:majorTickMark val="none"/>
        <c:minorTickMark val="none"/>
        <c:tickLblPos val="none"/>
        <c:crossAx val="12339067"/>
        <c:crosses val="autoZero"/>
        <c:auto val="1"/>
        <c:baseTimeUnit val="years"/>
        <c:noMultiLvlLbl val="0"/>
      </c:dateAx>
      <c:valAx>
        <c:axId val="12339067"/>
        <c:scaling>
          <c:orientation val="minMax"/>
        </c:scaling>
        <c:axPos val="l"/>
        <c:majorGridlines>
          <c:spPr>
            <a:ln>
              <a:solidFill>
                <a:srgbClr val="A6A6A6"/>
              </a:solidFill>
            </a:ln>
          </c:spPr>
        </c:majorGridlines>
        <c:delete val="0"/>
        <c:numFmt formatCode="#,##0.00;&quot;△&quot;#,##0.00" sourceLinked="0"/>
        <c:majorTickMark val="none"/>
        <c:minorTickMark val="none"/>
        <c:tickLblPos val="nextTo"/>
        <c:spPr>
          <a:noFill/>
          <a:ln>
            <a:noFill/>
          </a:ln>
        </c:spPr>
        <c:crossAx val="46110250"/>
        <c:crosses val="autoZero"/>
        <c:crossBetween val="between"/>
        <c:dispUnits/>
      </c:valAx>
      <c:dTable>
        <c:showHorzBorder val="1"/>
        <c:showVertBorder val="1"/>
        <c:showOutline val="1"/>
        <c:showKeys val="0"/>
        <c:spPr>
          <a:ln>
            <a:solidFill>
              <a:srgbClr val="FFFFFF">
                <a:lumMod val="65000"/>
              </a:srgbClr>
            </a:solidFill>
          </a:ln>
        </c:spPr>
        <c:txPr>
          <a:bodyPr vert="horz" rot="0"/>
          <a:lstStyle/>
          <a:p>
            <a:pPr>
              <a:defRPr lang="en-US" cap="none" sz="1000" u="none" baseline="0">
                <a:latin typeface="ＭＳ Ｐゴシック"/>
                <a:ea typeface="ＭＳ Ｐゴシック"/>
                <a:cs typeface="ＭＳ Ｐゴシック"/>
              </a:defRPr>
            </a:pPr>
          </a:p>
        </c:txPr>
      </c:dTable>
      <c:spPr>
        <a:noFill/>
        <a:ln>
          <a:solidFill>
            <a:srgbClr val="FFFFFF">
              <a:lumMod val="65000"/>
            </a:srgbClr>
          </a:solidFill>
        </a:ln>
      </c:spPr>
    </c:plotArea>
    <c:plotVisOnly val="1"/>
    <c:dispBlanksAs val="span"/>
    <c:showDLblsOverMax val="0"/>
  </c:chart>
  <c:spPr>
    <a:noFill/>
    <a:ln>
      <a:solidFill>
        <a:srgbClr val="FFFFFF">
          <a:lumMod val="65000"/>
        </a:srgbClr>
      </a:solidFill>
    </a:ln>
  </c:spPr>
  <c:txPr>
    <a:bodyPr vert="horz" rot="0"/>
    <a:lstStyle/>
    <a:p>
      <a:pPr>
        <a:defRPr lang="en-US" cap="none" sz="800" u="none" baseline="0">
          <a:latin typeface="ＭＳ ゴシック"/>
          <a:ea typeface="ＭＳ ゴシック"/>
          <a:cs typeface="ＭＳ ゴシック"/>
        </a:defRPr>
      </a:pPr>
    </a:p>
  </c:txPr>
  <c:lang xmlns:c="http://schemas.openxmlformats.org/drawingml/2006/chart" val="ja-JP"/>
  <c:printSettings xmlns:c="http://schemas.openxmlformats.org/drawingml/2006/chart">
    <c:headerFooter/>
    <c:pageMargins b="0.75000000000001243" l="0.70000000000000062" r="0.70000000000000062" t="0.75000000000001243" header="0.30000000000000032" footer="0.30000000000000032"/>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525"/>
          <c:y val="0.158"/>
          <c:w val="0.86025"/>
          <c:h val="0.56175"/>
        </c:manualLayout>
      </c:layout>
      <c:barChart>
        <c:barDir val="col"/>
        <c:grouping val="clustered"/>
        <c:varyColors val="0"/>
        <c:ser>
          <c:idx val="0"/>
          <c:order val="0"/>
          <c:tx>
            <c:v>当該値</c:v>
          </c:tx>
          <c:spPr>
            <a:solidFill>
              <a:srgbClr val="3366FF"/>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データ!$B$10:$F$10</c:f>
              <c:strCache/>
            </c:strRef>
          </c:cat>
          <c:val>
            <c:numRef>
              <c:f>データ!$CW$6:$DA$6</c:f>
              <c:numCache/>
            </c:numRef>
          </c:val>
        </c:ser>
        <c:axId val="43942740"/>
        <c:axId val="59940341"/>
      </c:barChart>
      <c:lineChart>
        <c:grouping val="standard"/>
        <c:varyColors val="0"/>
        <c:ser>
          <c:idx val="1"/>
          <c:order val="1"/>
          <c:tx>
            <c:v>平均値</c:v>
          </c:tx>
          <c:spPr>
            <a:ln w="28575">
              <a:solidFill>
                <a:srgbClr val="FF505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5050"/>
              </a:solidFill>
              <a:ln>
                <a:solidFill>
                  <a:srgbClr val="FF5050"/>
                </a:solidFill>
              </a:ln>
            </c:spPr>
          </c:marker>
          <c:dLbls>
            <c:numFmt formatCode="General" sourceLinked="1"/>
            <c:showLegendKey val="0"/>
            <c:showVal val="0"/>
            <c:showBubbleSize val="0"/>
            <c:showCatName val="0"/>
            <c:showSerName val="0"/>
            <c:showLeaderLines val="1"/>
            <c:showPercent val="0"/>
          </c:dLbls>
          <c:val>
            <c:numRef>
              <c:f>データ!$DB$6:$DF$6</c:f>
              <c:numCache/>
            </c:numRef>
          </c:val>
          <c:smooth val="0"/>
        </c:ser>
        <c:marker val="1"/>
        <c:axId val="43942740"/>
        <c:axId val="59940341"/>
      </c:lineChart>
      <c:dateAx>
        <c:axId val="43942740"/>
        <c:scaling>
          <c:orientation val="minMax"/>
        </c:scaling>
        <c:axPos val="b"/>
        <c:delete val="1"/>
        <c:majorTickMark val="none"/>
        <c:minorTickMark val="none"/>
        <c:tickLblPos val="none"/>
        <c:crossAx val="59940341"/>
        <c:crosses val="autoZero"/>
        <c:auto val="1"/>
        <c:baseTimeUnit val="years"/>
        <c:noMultiLvlLbl val="0"/>
      </c:dateAx>
      <c:valAx>
        <c:axId val="59940341"/>
        <c:scaling>
          <c:orientation val="minMax"/>
        </c:scaling>
        <c:axPos val="l"/>
        <c:majorGridlines>
          <c:spPr>
            <a:ln>
              <a:solidFill>
                <a:srgbClr val="A6A6A6"/>
              </a:solidFill>
            </a:ln>
          </c:spPr>
        </c:majorGridlines>
        <c:delete val="0"/>
        <c:numFmt formatCode="#,##0.00;&quot;△&quot;#,##0.00" sourceLinked="0"/>
        <c:majorTickMark val="none"/>
        <c:minorTickMark val="none"/>
        <c:tickLblPos val="nextTo"/>
        <c:spPr>
          <a:noFill/>
          <a:ln>
            <a:noFill/>
          </a:ln>
        </c:spPr>
        <c:crossAx val="43942740"/>
        <c:crosses val="autoZero"/>
        <c:crossBetween val="between"/>
        <c:dispUnits/>
      </c:valAx>
      <c:dTable>
        <c:showHorzBorder val="1"/>
        <c:showVertBorder val="1"/>
        <c:showOutline val="1"/>
        <c:showKeys val="0"/>
        <c:spPr>
          <a:ln>
            <a:solidFill>
              <a:srgbClr val="FFFFFF">
                <a:lumMod val="65000"/>
              </a:srgbClr>
            </a:solidFill>
          </a:ln>
        </c:spPr>
        <c:txPr>
          <a:bodyPr vert="horz" rot="0"/>
          <a:lstStyle/>
          <a:p>
            <a:pPr>
              <a:defRPr lang="en-US" cap="none" sz="1000" u="none" baseline="0">
                <a:latin typeface="ＭＳ Ｐゴシック"/>
                <a:ea typeface="ＭＳ Ｐゴシック"/>
                <a:cs typeface="ＭＳ Ｐゴシック"/>
              </a:defRPr>
            </a:pPr>
          </a:p>
        </c:txPr>
      </c:dTable>
      <c:spPr>
        <a:noFill/>
        <a:ln>
          <a:solidFill>
            <a:srgbClr val="FFFFFF">
              <a:lumMod val="65000"/>
            </a:srgbClr>
          </a:solidFill>
        </a:ln>
      </c:spPr>
    </c:plotArea>
    <c:plotVisOnly val="1"/>
    <c:dispBlanksAs val="span"/>
    <c:showDLblsOverMax val="0"/>
  </c:chart>
  <c:spPr>
    <a:noFill/>
    <a:ln>
      <a:solidFill>
        <a:srgbClr val="FFFFFF">
          <a:lumMod val="65000"/>
        </a:srgbClr>
      </a:solidFill>
    </a:ln>
  </c:spPr>
  <c:txPr>
    <a:bodyPr vert="horz" rot="0"/>
    <a:lstStyle/>
    <a:p>
      <a:pPr>
        <a:defRPr lang="en-US" cap="none" sz="800" u="none" baseline="0">
          <a:latin typeface="ＭＳ ゴシック"/>
          <a:ea typeface="ＭＳ ゴシック"/>
          <a:cs typeface="ＭＳ ゴシック"/>
        </a:defRPr>
      </a:pPr>
    </a:p>
  </c:txPr>
  <c:lang xmlns:c="http://schemas.openxmlformats.org/drawingml/2006/chart" val="ja-JP"/>
  <c:printSettings xmlns:c="http://schemas.openxmlformats.org/drawingml/2006/chart">
    <c:headerFooter/>
    <c:pageMargins b="0.75000000000001243" l="0.70000000000000062" r="0.70000000000000062" t="0.75000000000001243"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525"/>
          <c:y val="0.158"/>
          <c:w val="0.86025"/>
          <c:h val="0.54625"/>
        </c:manualLayout>
      </c:layout>
      <c:barChart>
        <c:barDir val="col"/>
        <c:grouping val="clustered"/>
        <c:varyColors val="0"/>
        <c:ser>
          <c:idx val="0"/>
          <c:order val="0"/>
          <c:tx>
            <c:v>当該値</c:v>
          </c:tx>
          <c:spPr>
            <a:solidFill>
              <a:srgbClr val="3366FF"/>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データ!$B$10:$F$10</c:f>
              <c:strCache/>
            </c:strRef>
          </c:cat>
          <c:val>
            <c:numRef>
              <c:f>データ!$X$6:$AB$6</c:f>
              <c:numCache/>
            </c:numRef>
          </c:val>
        </c:ser>
        <c:axId val="43603290"/>
        <c:axId val="56885291"/>
      </c:barChart>
      <c:lineChart>
        <c:grouping val="standard"/>
        <c:varyColors val="0"/>
        <c:ser>
          <c:idx val="1"/>
          <c:order val="1"/>
          <c:tx>
            <c:v>平均値</c:v>
          </c:tx>
          <c:spPr>
            <a:ln w="28575">
              <a:solidFill>
                <a:srgbClr val="FF505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5050"/>
              </a:solidFill>
              <a:ln>
                <a:solidFill>
                  <a:srgbClr val="FF5050"/>
                </a:solidFill>
              </a:ln>
            </c:spPr>
          </c:marker>
          <c:dLbls>
            <c:numFmt formatCode="General" sourceLinked="1"/>
            <c:showLegendKey val="0"/>
            <c:showVal val="0"/>
            <c:showBubbleSize val="0"/>
            <c:showCatName val="0"/>
            <c:showSerName val="0"/>
            <c:showLeaderLines val="1"/>
            <c:showPercent val="0"/>
          </c:dLbls>
          <c:val>
            <c:numRef>
              <c:f>データ!$AC$6:$AG$6</c:f>
              <c:numCache/>
            </c:numRef>
          </c:val>
          <c:smooth val="0"/>
        </c:ser>
        <c:marker val="1"/>
        <c:axId val="43603290"/>
        <c:axId val="56885291"/>
      </c:lineChart>
      <c:dateAx>
        <c:axId val="43603290"/>
        <c:scaling>
          <c:orientation val="minMax"/>
        </c:scaling>
        <c:axPos val="b"/>
        <c:delete val="1"/>
        <c:majorTickMark val="none"/>
        <c:minorTickMark val="none"/>
        <c:tickLblPos val="none"/>
        <c:crossAx val="56885291"/>
        <c:crosses val="autoZero"/>
        <c:auto val="1"/>
        <c:baseTimeUnit val="years"/>
        <c:noMultiLvlLbl val="0"/>
      </c:dateAx>
      <c:valAx>
        <c:axId val="56885291"/>
        <c:scaling>
          <c:orientation val="minMax"/>
        </c:scaling>
        <c:axPos val="l"/>
        <c:majorGridlines>
          <c:spPr>
            <a:ln>
              <a:solidFill>
                <a:schemeClr val="bg1">
                  <a:lumMod val="65000"/>
                </a:schemeClr>
              </a:solidFill>
            </a:ln>
          </c:spPr>
        </c:majorGridlines>
        <c:delete val="0"/>
        <c:numFmt formatCode="#,##0.00;&quot;△&quot;#,##0.00" sourceLinked="0"/>
        <c:majorTickMark val="none"/>
        <c:minorTickMark val="none"/>
        <c:tickLblPos val="nextTo"/>
        <c:spPr>
          <a:noFill/>
          <a:ln>
            <a:noFill/>
          </a:ln>
        </c:spPr>
        <c:crossAx val="43603290"/>
        <c:crosses val="autoZero"/>
        <c:crossBetween val="between"/>
        <c:dispUnits/>
      </c:valAx>
      <c:dTable>
        <c:showHorzBorder val="1"/>
        <c:showVertBorder val="1"/>
        <c:showOutline val="1"/>
        <c:showKeys val="0"/>
        <c:spPr>
          <a:ln>
            <a:solidFill>
              <a:srgbClr val="FFFFFF">
                <a:lumMod val="65000"/>
              </a:srgbClr>
            </a:solidFill>
          </a:ln>
        </c:spPr>
        <c:txPr>
          <a:bodyPr vert="horz" rot="0"/>
          <a:lstStyle/>
          <a:p>
            <a:pPr>
              <a:defRPr lang="en-US" cap="none" sz="1000" u="none" baseline="0">
                <a:latin typeface="ＭＳ Ｐゴシック"/>
                <a:ea typeface="ＭＳ Ｐゴシック"/>
                <a:cs typeface="ＭＳ Ｐゴシック"/>
              </a:defRPr>
            </a:pPr>
          </a:p>
        </c:txPr>
      </c:dTable>
      <c:spPr>
        <a:noFill/>
        <a:ln>
          <a:solidFill>
            <a:srgbClr val="FFFFFF">
              <a:lumMod val="65000"/>
            </a:srgbClr>
          </a:solidFill>
        </a:ln>
      </c:spPr>
    </c:plotArea>
    <c:plotVisOnly val="1"/>
    <c:dispBlanksAs val="span"/>
    <c:showDLblsOverMax val="0"/>
  </c:chart>
  <c:spPr>
    <a:noFill/>
    <a:ln>
      <a:solidFill>
        <a:srgbClr val="FFFFFF">
          <a:lumMod val="65000"/>
        </a:srgbClr>
      </a:solidFill>
    </a:ln>
  </c:spPr>
  <c:txPr>
    <a:bodyPr vert="horz" rot="0"/>
    <a:lstStyle/>
    <a:p>
      <a:pPr>
        <a:defRPr lang="en-US" cap="none" sz="800" u="none" baseline="0">
          <a:latin typeface="ＭＳ ゴシック"/>
          <a:ea typeface="ＭＳ ゴシック"/>
          <a:cs typeface="ＭＳ ゴシック"/>
        </a:defRPr>
      </a:pPr>
    </a:p>
  </c:txPr>
  <c:lang xmlns:c="http://schemas.openxmlformats.org/drawingml/2006/chart" val="ja-JP"/>
  <c:printSettings xmlns:c="http://schemas.openxmlformats.org/drawingml/2006/chart">
    <c:headerFooter/>
    <c:pageMargins b="0.75000000000001221" l="0.70000000000000062" r="0.70000000000000062" t="0.75000000000001221"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525"/>
          <c:y val="0.158"/>
          <c:w val="0.86025"/>
          <c:h val="0.59225"/>
        </c:manualLayout>
      </c:layout>
      <c:barChart>
        <c:barDir val="col"/>
        <c:grouping val="clustered"/>
        <c:varyColors val="0"/>
        <c:ser>
          <c:idx val="0"/>
          <c:order val="0"/>
          <c:tx>
            <c:v>当該値</c:v>
          </c:tx>
          <c:spPr>
            <a:solidFill>
              <a:srgbClr val="3366FF"/>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データ!$B$10:$F$10</c:f>
              <c:strCache/>
            </c:strRef>
          </c:cat>
          <c:val>
            <c:numRef>
              <c:f>データ!$DH$6:$DL$6</c:f>
              <c:numCache/>
            </c:numRef>
          </c:val>
        </c:ser>
        <c:axId val="42205572"/>
        <c:axId val="44305829"/>
      </c:barChart>
      <c:lineChart>
        <c:grouping val="standard"/>
        <c:varyColors val="0"/>
        <c:ser>
          <c:idx val="1"/>
          <c:order val="1"/>
          <c:tx>
            <c:v>平均値</c:v>
          </c:tx>
          <c:spPr>
            <a:ln w="28575">
              <a:solidFill>
                <a:srgbClr val="FF505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5050"/>
              </a:solidFill>
              <a:ln>
                <a:solidFill>
                  <a:srgbClr val="FF5050"/>
                </a:solidFill>
              </a:ln>
            </c:spPr>
          </c:marker>
          <c:dLbls>
            <c:numFmt formatCode="General" sourceLinked="1"/>
            <c:showLegendKey val="0"/>
            <c:showVal val="0"/>
            <c:showBubbleSize val="0"/>
            <c:showCatName val="0"/>
            <c:showSerName val="0"/>
            <c:showLeaderLines val="1"/>
            <c:showPercent val="0"/>
          </c:dLbls>
          <c:val>
            <c:numRef>
              <c:f>データ!$DM$6:$DQ$6</c:f>
              <c:numCache/>
            </c:numRef>
          </c:val>
          <c:smooth val="0"/>
        </c:ser>
        <c:marker val="1"/>
        <c:axId val="42205572"/>
        <c:axId val="44305829"/>
      </c:lineChart>
      <c:dateAx>
        <c:axId val="42205572"/>
        <c:scaling>
          <c:orientation val="minMax"/>
        </c:scaling>
        <c:axPos val="b"/>
        <c:delete val="1"/>
        <c:majorTickMark val="none"/>
        <c:minorTickMark val="none"/>
        <c:tickLblPos val="none"/>
        <c:crossAx val="44305829"/>
        <c:crosses val="autoZero"/>
        <c:auto val="1"/>
        <c:baseTimeUnit val="years"/>
        <c:noMultiLvlLbl val="0"/>
      </c:dateAx>
      <c:valAx>
        <c:axId val="44305829"/>
        <c:scaling>
          <c:orientation val="minMax"/>
        </c:scaling>
        <c:axPos val="l"/>
        <c:majorGridlines>
          <c:spPr>
            <a:ln>
              <a:solidFill>
                <a:srgbClr val="A6A6A6"/>
              </a:solidFill>
            </a:ln>
          </c:spPr>
        </c:majorGridlines>
        <c:delete val="0"/>
        <c:numFmt formatCode="#,##0.00;&quot;△&quot;#,##0.00" sourceLinked="0"/>
        <c:majorTickMark val="none"/>
        <c:minorTickMark val="none"/>
        <c:tickLblPos val="nextTo"/>
        <c:spPr>
          <a:noFill/>
          <a:ln>
            <a:noFill/>
          </a:ln>
        </c:spPr>
        <c:crossAx val="42205572"/>
        <c:crosses val="autoZero"/>
        <c:crossBetween val="between"/>
        <c:dispUnits/>
      </c:valAx>
      <c:dTable>
        <c:showHorzBorder val="1"/>
        <c:showVertBorder val="1"/>
        <c:showOutline val="1"/>
        <c:showKeys val="0"/>
        <c:spPr>
          <a:ln>
            <a:solidFill>
              <a:srgbClr val="FFFFFF">
                <a:lumMod val="65000"/>
              </a:srgbClr>
            </a:solidFill>
          </a:ln>
        </c:spPr>
        <c:txPr>
          <a:bodyPr vert="horz" rot="0"/>
          <a:lstStyle/>
          <a:p>
            <a:pPr>
              <a:defRPr lang="en-US" cap="none" sz="1000" u="none" baseline="0">
                <a:latin typeface="ＭＳ Ｐゴシック"/>
                <a:ea typeface="ＭＳ Ｐゴシック"/>
                <a:cs typeface="ＭＳ Ｐゴシック"/>
              </a:defRPr>
            </a:pPr>
          </a:p>
        </c:txPr>
      </c:dTable>
      <c:spPr>
        <a:noFill/>
        <a:ln>
          <a:solidFill>
            <a:srgbClr val="FFFFFF">
              <a:lumMod val="65000"/>
            </a:srgbClr>
          </a:solidFill>
        </a:ln>
      </c:spPr>
    </c:plotArea>
    <c:plotVisOnly val="1"/>
    <c:dispBlanksAs val="span"/>
    <c:showDLblsOverMax val="0"/>
  </c:chart>
  <c:spPr>
    <a:noFill/>
    <a:ln>
      <a:solidFill>
        <a:srgbClr val="FFFFFF">
          <a:lumMod val="65000"/>
        </a:srgbClr>
      </a:solidFill>
    </a:ln>
  </c:spPr>
  <c:txPr>
    <a:bodyPr vert="horz" rot="0"/>
    <a:lstStyle/>
    <a:p>
      <a:pPr>
        <a:defRPr lang="en-US" cap="none" sz="800" u="none" baseline="0">
          <a:latin typeface="ＭＳ ゴシック"/>
          <a:ea typeface="ＭＳ ゴシック"/>
          <a:cs typeface="ＭＳ ゴシック"/>
        </a:defRPr>
      </a:pPr>
    </a:p>
  </c:txPr>
  <c:lang xmlns:c="http://schemas.openxmlformats.org/drawingml/2006/chart" val="ja-JP"/>
  <c:printSettings xmlns:c="http://schemas.openxmlformats.org/drawingml/2006/chart">
    <c:headerFooter/>
    <c:pageMargins b="0.75000000000001243" l="0.70000000000000062" r="0.70000000000000062" t="0.75000000000001243"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525"/>
          <c:y val="0.158"/>
          <c:w val="0.86025"/>
          <c:h val="0.59225"/>
        </c:manualLayout>
      </c:layout>
      <c:barChart>
        <c:barDir val="col"/>
        <c:grouping val="clustered"/>
        <c:varyColors val="0"/>
        <c:ser>
          <c:idx val="0"/>
          <c:order val="0"/>
          <c:tx>
            <c:v>当該値</c:v>
          </c:tx>
          <c:spPr>
            <a:solidFill>
              <a:srgbClr val="3366FF"/>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データ!$B$10:$F$10</c:f>
              <c:strCache/>
            </c:strRef>
          </c:cat>
          <c:val>
            <c:numRef>
              <c:f>データ!$DS$6:$DW$6</c:f>
              <c:numCache/>
            </c:numRef>
          </c:val>
        </c:ser>
        <c:axId val="63208142"/>
        <c:axId val="32002367"/>
      </c:barChart>
      <c:lineChart>
        <c:grouping val="standard"/>
        <c:varyColors val="0"/>
        <c:ser>
          <c:idx val="1"/>
          <c:order val="1"/>
          <c:tx>
            <c:v>平均値</c:v>
          </c:tx>
          <c:spPr>
            <a:ln w="28575">
              <a:solidFill>
                <a:srgbClr val="FF505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5050"/>
              </a:solidFill>
              <a:ln>
                <a:solidFill>
                  <a:srgbClr val="FF5050"/>
                </a:solidFill>
              </a:ln>
            </c:spPr>
          </c:marker>
          <c:dLbls>
            <c:numFmt formatCode="General" sourceLinked="1"/>
            <c:showLegendKey val="0"/>
            <c:showVal val="0"/>
            <c:showBubbleSize val="0"/>
            <c:showCatName val="0"/>
            <c:showSerName val="0"/>
            <c:showLeaderLines val="1"/>
            <c:showPercent val="0"/>
          </c:dLbls>
          <c:val>
            <c:numRef>
              <c:f>データ!$DX$6:$EB$6</c:f>
              <c:numCache/>
            </c:numRef>
          </c:val>
          <c:smooth val="0"/>
        </c:ser>
        <c:marker val="1"/>
        <c:axId val="63208142"/>
        <c:axId val="32002367"/>
      </c:lineChart>
      <c:dateAx>
        <c:axId val="63208142"/>
        <c:scaling>
          <c:orientation val="minMax"/>
        </c:scaling>
        <c:axPos val="b"/>
        <c:delete val="1"/>
        <c:majorTickMark val="none"/>
        <c:minorTickMark val="none"/>
        <c:tickLblPos val="none"/>
        <c:crossAx val="32002367"/>
        <c:crosses val="autoZero"/>
        <c:auto val="1"/>
        <c:baseTimeUnit val="years"/>
        <c:noMultiLvlLbl val="0"/>
      </c:dateAx>
      <c:valAx>
        <c:axId val="32002367"/>
        <c:scaling>
          <c:orientation val="minMax"/>
        </c:scaling>
        <c:axPos val="l"/>
        <c:majorGridlines>
          <c:spPr>
            <a:ln>
              <a:solidFill>
                <a:srgbClr val="A6A6A6"/>
              </a:solidFill>
            </a:ln>
          </c:spPr>
        </c:majorGridlines>
        <c:delete val="0"/>
        <c:numFmt formatCode="#,##0.00;&quot;△&quot;#,##0.00" sourceLinked="0"/>
        <c:majorTickMark val="none"/>
        <c:minorTickMark val="none"/>
        <c:tickLblPos val="nextTo"/>
        <c:spPr>
          <a:noFill/>
          <a:ln>
            <a:noFill/>
          </a:ln>
        </c:spPr>
        <c:crossAx val="63208142"/>
        <c:crosses val="autoZero"/>
        <c:crossBetween val="between"/>
        <c:dispUnits/>
      </c:valAx>
      <c:dTable>
        <c:showHorzBorder val="1"/>
        <c:showVertBorder val="1"/>
        <c:showOutline val="1"/>
        <c:showKeys val="0"/>
        <c:spPr>
          <a:ln>
            <a:solidFill>
              <a:srgbClr val="FFFFFF">
                <a:lumMod val="65000"/>
              </a:srgbClr>
            </a:solidFill>
          </a:ln>
        </c:spPr>
        <c:txPr>
          <a:bodyPr vert="horz" rot="0"/>
          <a:lstStyle/>
          <a:p>
            <a:pPr>
              <a:defRPr lang="en-US" cap="none" sz="1000" u="none" baseline="0">
                <a:latin typeface="ＭＳ Ｐゴシック"/>
                <a:ea typeface="ＭＳ Ｐゴシック"/>
                <a:cs typeface="ＭＳ Ｐゴシック"/>
              </a:defRPr>
            </a:pPr>
          </a:p>
        </c:txPr>
      </c:dTable>
      <c:spPr>
        <a:noFill/>
        <a:ln>
          <a:solidFill>
            <a:srgbClr val="FFFFFF">
              <a:lumMod val="65000"/>
            </a:srgbClr>
          </a:solidFill>
        </a:ln>
      </c:spPr>
    </c:plotArea>
    <c:plotVisOnly val="1"/>
    <c:dispBlanksAs val="span"/>
    <c:showDLblsOverMax val="0"/>
  </c:chart>
  <c:spPr>
    <a:noFill/>
    <a:ln>
      <a:solidFill>
        <a:srgbClr val="FFFFFF">
          <a:lumMod val="65000"/>
        </a:srgbClr>
      </a:solidFill>
    </a:ln>
  </c:spPr>
  <c:txPr>
    <a:bodyPr vert="horz" rot="0"/>
    <a:lstStyle/>
    <a:p>
      <a:pPr>
        <a:defRPr lang="en-US" cap="none" sz="800" u="none" baseline="0">
          <a:latin typeface="ＭＳ ゴシック"/>
          <a:ea typeface="ＭＳ ゴシック"/>
          <a:cs typeface="ＭＳ ゴシック"/>
        </a:defRPr>
      </a:pPr>
    </a:p>
  </c:txPr>
  <c:lang xmlns:c="http://schemas.openxmlformats.org/drawingml/2006/chart" val="ja-JP"/>
  <c:printSettings xmlns:c="http://schemas.openxmlformats.org/drawingml/2006/chart">
    <c:headerFooter/>
    <c:pageMargins b="0.75000000000001266" l="0.70000000000000062" r="0.70000000000000062" t="0.75000000000001266"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525"/>
          <c:y val="0.158"/>
          <c:w val="0.86025"/>
          <c:h val="0.56175"/>
        </c:manualLayout>
      </c:layout>
      <c:barChart>
        <c:barDir val="col"/>
        <c:grouping val="clustered"/>
        <c:varyColors val="0"/>
        <c:ser>
          <c:idx val="0"/>
          <c:order val="0"/>
          <c:tx>
            <c:v>当該値</c:v>
          </c:tx>
          <c:spPr>
            <a:solidFill>
              <a:srgbClr val="3366FF"/>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データ!$B$10:$F$10</c:f>
              <c:strCache/>
            </c:strRef>
          </c:cat>
          <c:val>
            <c:numRef>
              <c:f>データ!$AI$6:$AM$6</c:f>
              <c:numCache/>
            </c:numRef>
          </c:val>
        </c:ser>
        <c:axId val="19585848"/>
        <c:axId val="42054905"/>
      </c:barChart>
      <c:lineChart>
        <c:grouping val="standard"/>
        <c:varyColors val="0"/>
        <c:ser>
          <c:idx val="1"/>
          <c:order val="1"/>
          <c:tx>
            <c:v>平均値</c:v>
          </c:tx>
          <c:spPr>
            <a:ln w="28575">
              <a:solidFill>
                <a:srgbClr val="FF505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5050"/>
              </a:solidFill>
              <a:ln>
                <a:solidFill>
                  <a:srgbClr val="FF5050"/>
                </a:solidFill>
              </a:ln>
            </c:spPr>
          </c:marker>
          <c:dLbls>
            <c:numFmt formatCode="General" sourceLinked="1"/>
            <c:showLegendKey val="0"/>
            <c:showVal val="0"/>
            <c:showBubbleSize val="0"/>
            <c:showCatName val="0"/>
            <c:showSerName val="0"/>
            <c:showLeaderLines val="1"/>
            <c:showPercent val="0"/>
          </c:dLbls>
          <c:val>
            <c:numRef>
              <c:f>データ!$AN$6:$AR$6</c:f>
              <c:numCache/>
            </c:numRef>
          </c:val>
          <c:smooth val="0"/>
        </c:ser>
        <c:marker val="1"/>
        <c:axId val="19585848"/>
        <c:axId val="42054905"/>
      </c:lineChart>
      <c:dateAx>
        <c:axId val="19585848"/>
        <c:scaling>
          <c:orientation val="minMax"/>
        </c:scaling>
        <c:axPos val="b"/>
        <c:delete val="1"/>
        <c:majorTickMark val="none"/>
        <c:minorTickMark val="none"/>
        <c:tickLblPos val="none"/>
        <c:crossAx val="42054905"/>
        <c:crosses val="autoZero"/>
        <c:auto val="1"/>
        <c:baseTimeUnit val="years"/>
        <c:noMultiLvlLbl val="0"/>
      </c:dateAx>
      <c:valAx>
        <c:axId val="42054905"/>
        <c:scaling>
          <c:orientation val="minMax"/>
        </c:scaling>
        <c:axPos val="l"/>
        <c:majorGridlines>
          <c:spPr>
            <a:ln>
              <a:solidFill>
                <a:schemeClr val="bg1">
                  <a:lumMod val="65000"/>
                </a:schemeClr>
              </a:solidFill>
            </a:ln>
          </c:spPr>
        </c:majorGridlines>
        <c:delete val="0"/>
        <c:numFmt formatCode="#,##0.00;&quot;△&quot;#,##0.00" sourceLinked="0"/>
        <c:majorTickMark val="none"/>
        <c:minorTickMark val="none"/>
        <c:tickLblPos val="nextTo"/>
        <c:spPr>
          <a:noFill/>
          <a:ln>
            <a:noFill/>
          </a:ln>
        </c:spPr>
        <c:crossAx val="19585848"/>
        <c:crosses val="autoZero"/>
        <c:crossBetween val="between"/>
        <c:dispUnits/>
      </c:valAx>
      <c:dTable>
        <c:showHorzBorder val="1"/>
        <c:showVertBorder val="1"/>
        <c:showOutline val="1"/>
        <c:showKeys val="0"/>
        <c:spPr>
          <a:ln>
            <a:solidFill>
              <a:srgbClr val="FFFFFF">
                <a:lumMod val="65000"/>
              </a:srgbClr>
            </a:solidFill>
          </a:ln>
        </c:spPr>
        <c:txPr>
          <a:bodyPr vert="horz" rot="0"/>
          <a:lstStyle/>
          <a:p>
            <a:pPr>
              <a:defRPr lang="en-US" cap="none" sz="1000" u="none" baseline="0">
                <a:latin typeface="ＭＳ Ｐゴシック"/>
                <a:ea typeface="ＭＳ Ｐゴシック"/>
                <a:cs typeface="ＭＳ Ｐゴシック"/>
              </a:defRPr>
            </a:pPr>
          </a:p>
        </c:txPr>
      </c:dTable>
      <c:spPr>
        <a:noFill/>
        <a:ln>
          <a:solidFill>
            <a:srgbClr val="FFFFFF">
              <a:lumMod val="65000"/>
            </a:srgbClr>
          </a:solidFill>
        </a:ln>
      </c:spPr>
    </c:plotArea>
    <c:plotVisOnly val="1"/>
    <c:dispBlanksAs val="span"/>
    <c:showDLblsOverMax val="0"/>
  </c:chart>
  <c:spPr>
    <a:noFill/>
    <a:ln>
      <a:solidFill>
        <a:srgbClr val="FFFFFF">
          <a:lumMod val="65000"/>
        </a:srgbClr>
      </a:solidFill>
    </a:ln>
  </c:spPr>
  <c:txPr>
    <a:bodyPr vert="horz" rot="0"/>
    <a:lstStyle/>
    <a:p>
      <a:pPr>
        <a:defRPr lang="en-US" cap="none" sz="800" u="none" baseline="0">
          <a:latin typeface="ＭＳ ゴシック"/>
          <a:ea typeface="ＭＳ ゴシック"/>
          <a:cs typeface="ＭＳ ゴシック"/>
        </a:defRPr>
      </a:pPr>
    </a:p>
  </c:txPr>
  <c:lang xmlns:c="http://schemas.openxmlformats.org/drawingml/2006/chart" val="ja-JP"/>
  <c:printSettings xmlns:c="http://schemas.openxmlformats.org/drawingml/2006/chart">
    <c:headerFooter/>
    <c:pageMargins b="0.75000000000001243" l="0.70000000000000062" r="0.70000000000000062" t="0.75000000000001243"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525"/>
          <c:y val="0.158"/>
          <c:w val="0.86025"/>
          <c:h val="0.56175"/>
        </c:manualLayout>
      </c:layout>
      <c:barChart>
        <c:barDir val="col"/>
        <c:grouping val="clustered"/>
        <c:varyColors val="0"/>
        <c:ser>
          <c:idx val="0"/>
          <c:order val="0"/>
          <c:tx>
            <c:v>当該値</c:v>
          </c:tx>
          <c:spPr>
            <a:solidFill>
              <a:srgbClr val="3366FF"/>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データ!$B$10:$F$10</c:f>
              <c:strCache/>
            </c:strRef>
          </c:cat>
          <c:val>
            <c:numRef>
              <c:f>データ!$AT$6:$AX$6</c:f>
              <c:numCache/>
            </c:numRef>
          </c:val>
        </c:ser>
        <c:axId val="42949826"/>
        <c:axId val="51004115"/>
      </c:barChart>
      <c:lineChart>
        <c:grouping val="standard"/>
        <c:varyColors val="0"/>
        <c:ser>
          <c:idx val="1"/>
          <c:order val="1"/>
          <c:tx>
            <c:v>平均値</c:v>
          </c:tx>
          <c:spPr>
            <a:ln w="28575">
              <a:solidFill>
                <a:srgbClr val="FF505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5050"/>
              </a:solidFill>
              <a:ln>
                <a:solidFill>
                  <a:srgbClr val="FF5050"/>
                </a:solidFill>
              </a:ln>
            </c:spPr>
          </c:marker>
          <c:dLbls>
            <c:numFmt formatCode="General" sourceLinked="1"/>
            <c:showLegendKey val="0"/>
            <c:showVal val="0"/>
            <c:showBubbleSize val="0"/>
            <c:showCatName val="0"/>
            <c:showSerName val="0"/>
            <c:showLeaderLines val="1"/>
            <c:showPercent val="0"/>
          </c:dLbls>
          <c:val>
            <c:numRef>
              <c:f>データ!$AY$6:$BC$6</c:f>
              <c:numCache/>
            </c:numRef>
          </c:val>
          <c:smooth val="0"/>
        </c:ser>
        <c:marker val="1"/>
        <c:axId val="42949826"/>
        <c:axId val="51004115"/>
      </c:lineChart>
      <c:dateAx>
        <c:axId val="42949826"/>
        <c:scaling>
          <c:orientation val="minMax"/>
        </c:scaling>
        <c:axPos val="b"/>
        <c:delete val="1"/>
        <c:majorTickMark val="none"/>
        <c:minorTickMark val="none"/>
        <c:tickLblPos val="none"/>
        <c:crossAx val="51004115"/>
        <c:crosses val="autoZero"/>
        <c:auto val="1"/>
        <c:baseTimeUnit val="years"/>
        <c:noMultiLvlLbl val="0"/>
      </c:dateAx>
      <c:valAx>
        <c:axId val="51004115"/>
        <c:scaling>
          <c:orientation val="minMax"/>
        </c:scaling>
        <c:axPos val="l"/>
        <c:majorGridlines>
          <c:spPr>
            <a:ln>
              <a:solidFill>
                <a:schemeClr val="bg1">
                  <a:lumMod val="65000"/>
                </a:schemeClr>
              </a:solidFill>
            </a:ln>
          </c:spPr>
        </c:majorGridlines>
        <c:delete val="0"/>
        <c:numFmt formatCode="#,##0.00;&quot;△&quot;#,##0.00" sourceLinked="0"/>
        <c:majorTickMark val="none"/>
        <c:minorTickMark val="none"/>
        <c:tickLblPos val="nextTo"/>
        <c:spPr>
          <a:noFill/>
          <a:ln>
            <a:noFill/>
          </a:ln>
        </c:spPr>
        <c:crossAx val="42949826"/>
        <c:crosses val="autoZero"/>
        <c:crossBetween val="between"/>
        <c:dispUnits/>
      </c:valAx>
      <c:dTable>
        <c:showHorzBorder val="1"/>
        <c:showVertBorder val="1"/>
        <c:showOutline val="1"/>
        <c:showKeys val="0"/>
        <c:spPr>
          <a:ln>
            <a:solidFill>
              <a:srgbClr val="FFFFFF">
                <a:lumMod val="65000"/>
              </a:srgbClr>
            </a:solidFill>
          </a:ln>
        </c:spPr>
        <c:txPr>
          <a:bodyPr vert="horz" rot="0"/>
          <a:lstStyle/>
          <a:p>
            <a:pPr>
              <a:defRPr lang="en-US" cap="none" sz="1000" u="none" baseline="0">
                <a:latin typeface="ＭＳ Ｐゴシック"/>
                <a:ea typeface="ＭＳ Ｐゴシック"/>
                <a:cs typeface="ＭＳ Ｐゴシック"/>
              </a:defRPr>
            </a:pPr>
          </a:p>
        </c:txPr>
      </c:dTable>
      <c:spPr>
        <a:noFill/>
        <a:ln>
          <a:solidFill>
            <a:srgbClr val="FFFFFF">
              <a:lumMod val="65000"/>
            </a:srgbClr>
          </a:solidFill>
        </a:ln>
      </c:spPr>
    </c:plotArea>
    <c:plotVisOnly val="1"/>
    <c:dispBlanksAs val="span"/>
    <c:showDLblsOverMax val="0"/>
  </c:chart>
  <c:spPr>
    <a:noFill/>
    <a:ln>
      <a:solidFill>
        <a:srgbClr val="FFFFFF">
          <a:lumMod val="65000"/>
        </a:srgbClr>
      </a:solidFill>
    </a:ln>
  </c:spPr>
  <c:txPr>
    <a:bodyPr vert="horz" rot="0"/>
    <a:lstStyle/>
    <a:p>
      <a:pPr>
        <a:defRPr lang="en-US" cap="none" sz="800" u="none" baseline="0">
          <a:latin typeface="ＭＳ ゴシック"/>
          <a:ea typeface="ＭＳ ゴシック"/>
          <a:cs typeface="ＭＳ ゴシック"/>
        </a:defRPr>
      </a:pPr>
    </a:p>
  </c:txPr>
  <c:lang xmlns:c="http://schemas.openxmlformats.org/drawingml/2006/chart" val="ja-JP"/>
  <c:printSettings xmlns:c="http://schemas.openxmlformats.org/drawingml/2006/chart">
    <c:headerFooter/>
    <c:pageMargins b="0.75000000000001243" l="0.70000000000000062" r="0.70000000000000062" t="0.75000000000001243"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525"/>
          <c:y val="0.158"/>
          <c:w val="0.86025"/>
          <c:h val="0.56175"/>
        </c:manualLayout>
      </c:layout>
      <c:barChart>
        <c:barDir val="col"/>
        <c:grouping val="clustered"/>
        <c:varyColors val="0"/>
        <c:ser>
          <c:idx val="0"/>
          <c:order val="0"/>
          <c:tx>
            <c:v>当該値</c:v>
          </c:tx>
          <c:spPr>
            <a:solidFill>
              <a:srgbClr val="3366FF"/>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データ!$B$10:$F$10</c:f>
              <c:strCache/>
            </c:strRef>
          </c:cat>
          <c:val>
            <c:numRef>
              <c:f>データ!$BE$6:$BI$6</c:f>
              <c:numCache/>
            </c:numRef>
          </c:val>
        </c:ser>
        <c:axId val="56383852"/>
        <c:axId val="37692621"/>
      </c:barChart>
      <c:lineChart>
        <c:grouping val="standard"/>
        <c:varyColors val="0"/>
        <c:ser>
          <c:idx val="1"/>
          <c:order val="1"/>
          <c:tx>
            <c:v>平均値</c:v>
          </c:tx>
          <c:spPr>
            <a:ln w="28575">
              <a:solidFill>
                <a:srgbClr val="FF505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5050"/>
              </a:solidFill>
              <a:ln>
                <a:solidFill>
                  <a:srgbClr val="FF5050"/>
                </a:solidFill>
              </a:ln>
            </c:spPr>
          </c:marker>
          <c:dLbls>
            <c:numFmt formatCode="General" sourceLinked="1"/>
            <c:showLegendKey val="0"/>
            <c:showVal val="0"/>
            <c:showBubbleSize val="0"/>
            <c:showCatName val="0"/>
            <c:showSerName val="0"/>
            <c:showLeaderLines val="1"/>
            <c:showPercent val="0"/>
          </c:dLbls>
          <c:val>
            <c:numRef>
              <c:f>データ!$BJ$6:$BN$6</c:f>
              <c:numCache/>
            </c:numRef>
          </c:val>
          <c:smooth val="0"/>
        </c:ser>
        <c:marker val="1"/>
        <c:axId val="56383852"/>
        <c:axId val="37692621"/>
      </c:lineChart>
      <c:dateAx>
        <c:axId val="56383852"/>
        <c:scaling>
          <c:orientation val="minMax"/>
        </c:scaling>
        <c:axPos val="b"/>
        <c:delete val="1"/>
        <c:majorTickMark val="none"/>
        <c:minorTickMark val="none"/>
        <c:tickLblPos val="none"/>
        <c:crossAx val="37692621"/>
        <c:crosses val="autoZero"/>
        <c:auto val="1"/>
        <c:baseTimeUnit val="years"/>
        <c:noMultiLvlLbl val="0"/>
      </c:dateAx>
      <c:valAx>
        <c:axId val="37692621"/>
        <c:scaling>
          <c:orientation val="minMax"/>
        </c:scaling>
        <c:axPos val="l"/>
        <c:majorGridlines>
          <c:spPr>
            <a:ln>
              <a:solidFill>
                <a:schemeClr val="bg1">
                  <a:lumMod val="65000"/>
                </a:schemeClr>
              </a:solidFill>
            </a:ln>
          </c:spPr>
        </c:majorGridlines>
        <c:delete val="0"/>
        <c:numFmt formatCode="#,##0.00;&quot;△&quot;#,##0.00" sourceLinked="0"/>
        <c:majorTickMark val="none"/>
        <c:minorTickMark val="none"/>
        <c:tickLblPos val="nextTo"/>
        <c:spPr>
          <a:noFill/>
          <a:ln>
            <a:noFill/>
          </a:ln>
        </c:spPr>
        <c:crossAx val="56383852"/>
        <c:crosses val="autoZero"/>
        <c:crossBetween val="between"/>
        <c:dispUnits/>
      </c:valAx>
      <c:dTable>
        <c:showHorzBorder val="1"/>
        <c:showVertBorder val="1"/>
        <c:showOutline val="1"/>
        <c:showKeys val="0"/>
        <c:spPr>
          <a:ln>
            <a:solidFill>
              <a:srgbClr val="FFFFFF">
                <a:lumMod val="65000"/>
              </a:srgbClr>
            </a:solidFill>
          </a:ln>
        </c:spPr>
        <c:txPr>
          <a:bodyPr vert="horz" rot="0"/>
          <a:lstStyle/>
          <a:p>
            <a:pPr>
              <a:defRPr lang="en-US" cap="none" sz="1000" u="none" baseline="0">
                <a:latin typeface="ＭＳ Ｐゴシック"/>
                <a:ea typeface="ＭＳ Ｐゴシック"/>
                <a:cs typeface="ＭＳ Ｐゴシック"/>
              </a:defRPr>
            </a:pPr>
          </a:p>
        </c:txPr>
      </c:dTable>
      <c:spPr>
        <a:noFill/>
        <a:ln>
          <a:solidFill>
            <a:srgbClr val="FFFFFF">
              <a:lumMod val="65000"/>
            </a:srgbClr>
          </a:solidFill>
        </a:ln>
      </c:spPr>
    </c:plotArea>
    <c:plotVisOnly val="1"/>
    <c:dispBlanksAs val="span"/>
    <c:showDLblsOverMax val="0"/>
  </c:chart>
  <c:spPr>
    <a:noFill/>
    <a:ln>
      <a:solidFill>
        <a:srgbClr val="FFFFFF">
          <a:lumMod val="65000"/>
        </a:srgbClr>
      </a:solidFill>
    </a:ln>
  </c:spPr>
  <c:txPr>
    <a:bodyPr vert="horz" rot="0"/>
    <a:lstStyle/>
    <a:p>
      <a:pPr>
        <a:defRPr lang="en-US" cap="none" sz="800" u="none" baseline="0">
          <a:latin typeface="ＭＳ ゴシック"/>
          <a:ea typeface="ＭＳ ゴシック"/>
          <a:cs typeface="ＭＳ ゴシック"/>
        </a:defRPr>
      </a:pPr>
    </a:p>
  </c:txPr>
  <c:lang xmlns:c="http://schemas.openxmlformats.org/drawingml/2006/chart" val="ja-JP"/>
  <c:printSettings xmlns:c="http://schemas.openxmlformats.org/drawingml/2006/chart">
    <c:headerFooter/>
    <c:pageMargins b="0.75000000000001243" l="0.70000000000000062" r="0.70000000000000062" t="0.75000000000001243"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525"/>
          <c:y val="0.158"/>
          <c:w val="0.86025"/>
          <c:h val="0.56175"/>
        </c:manualLayout>
      </c:layout>
      <c:barChart>
        <c:barDir val="col"/>
        <c:grouping val="clustered"/>
        <c:varyColors val="0"/>
        <c:ser>
          <c:idx val="0"/>
          <c:order val="0"/>
          <c:tx>
            <c:v>当該値</c:v>
          </c:tx>
          <c:spPr>
            <a:solidFill>
              <a:srgbClr val="3366FF"/>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データ!$B$10:$F$10</c:f>
              <c:strCache/>
            </c:strRef>
          </c:cat>
          <c:val>
            <c:numRef>
              <c:f>データ!$BP$6:$BT$6</c:f>
              <c:numCache/>
            </c:numRef>
          </c:val>
        </c:ser>
        <c:axId val="3689270"/>
        <c:axId val="33203431"/>
      </c:barChart>
      <c:lineChart>
        <c:grouping val="standard"/>
        <c:varyColors val="0"/>
        <c:ser>
          <c:idx val="1"/>
          <c:order val="1"/>
          <c:tx>
            <c:v>平均値</c:v>
          </c:tx>
          <c:spPr>
            <a:ln w="28575">
              <a:solidFill>
                <a:srgbClr val="FF505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5050"/>
              </a:solidFill>
              <a:ln>
                <a:solidFill>
                  <a:srgbClr val="FF5050"/>
                </a:solidFill>
              </a:ln>
            </c:spPr>
          </c:marker>
          <c:dLbls>
            <c:numFmt formatCode="General" sourceLinked="1"/>
            <c:showLegendKey val="0"/>
            <c:showVal val="0"/>
            <c:showBubbleSize val="0"/>
            <c:showCatName val="0"/>
            <c:showSerName val="0"/>
            <c:showLeaderLines val="1"/>
            <c:showPercent val="0"/>
          </c:dLbls>
          <c:val>
            <c:numRef>
              <c:f>データ!$BU$6:$BY$6</c:f>
              <c:numCache/>
            </c:numRef>
          </c:val>
          <c:smooth val="0"/>
        </c:ser>
        <c:marker val="1"/>
        <c:axId val="3689270"/>
        <c:axId val="33203431"/>
      </c:lineChart>
      <c:dateAx>
        <c:axId val="3689270"/>
        <c:scaling>
          <c:orientation val="minMax"/>
        </c:scaling>
        <c:axPos val="b"/>
        <c:delete val="1"/>
        <c:majorTickMark val="none"/>
        <c:minorTickMark val="none"/>
        <c:tickLblPos val="none"/>
        <c:crossAx val="33203431"/>
        <c:crosses val="autoZero"/>
        <c:auto val="1"/>
        <c:baseTimeUnit val="years"/>
        <c:noMultiLvlLbl val="0"/>
      </c:dateAx>
      <c:valAx>
        <c:axId val="33203431"/>
        <c:scaling>
          <c:orientation val="minMax"/>
        </c:scaling>
        <c:axPos val="l"/>
        <c:majorGridlines>
          <c:spPr>
            <a:ln>
              <a:solidFill>
                <a:srgbClr val="A6A6A6"/>
              </a:solidFill>
            </a:ln>
          </c:spPr>
        </c:majorGridlines>
        <c:delete val="0"/>
        <c:numFmt formatCode="#,##0.00;&quot;△&quot;#,##0.00" sourceLinked="0"/>
        <c:majorTickMark val="none"/>
        <c:minorTickMark val="none"/>
        <c:tickLblPos val="nextTo"/>
        <c:spPr>
          <a:noFill/>
          <a:ln>
            <a:noFill/>
          </a:ln>
        </c:spPr>
        <c:crossAx val="3689270"/>
        <c:crosses val="autoZero"/>
        <c:crossBetween val="between"/>
        <c:dispUnits/>
      </c:valAx>
      <c:dTable>
        <c:showHorzBorder val="1"/>
        <c:showVertBorder val="1"/>
        <c:showOutline val="1"/>
        <c:showKeys val="0"/>
        <c:spPr>
          <a:ln>
            <a:solidFill>
              <a:srgbClr val="FFFFFF">
                <a:lumMod val="65000"/>
              </a:srgbClr>
            </a:solidFill>
          </a:ln>
        </c:spPr>
        <c:txPr>
          <a:bodyPr vert="horz" rot="0"/>
          <a:lstStyle/>
          <a:p>
            <a:pPr>
              <a:defRPr lang="en-US" cap="none" sz="1000" u="none" baseline="0">
                <a:latin typeface="ＭＳ Ｐゴシック"/>
                <a:ea typeface="ＭＳ Ｐゴシック"/>
                <a:cs typeface="ＭＳ Ｐゴシック"/>
              </a:defRPr>
            </a:pPr>
          </a:p>
        </c:txPr>
      </c:dTable>
      <c:spPr>
        <a:noFill/>
        <a:ln>
          <a:solidFill>
            <a:srgbClr val="FFFFFF">
              <a:lumMod val="65000"/>
            </a:srgbClr>
          </a:solidFill>
        </a:ln>
      </c:spPr>
    </c:plotArea>
    <c:plotVisOnly val="1"/>
    <c:dispBlanksAs val="span"/>
    <c:showDLblsOverMax val="0"/>
  </c:chart>
  <c:spPr>
    <a:noFill/>
    <a:ln>
      <a:solidFill>
        <a:srgbClr val="FFFFFF">
          <a:lumMod val="65000"/>
        </a:srgbClr>
      </a:solidFill>
    </a:ln>
  </c:spPr>
  <c:txPr>
    <a:bodyPr vert="horz" rot="0"/>
    <a:lstStyle/>
    <a:p>
      <a:pPr>
        <a:defRPr lang="en-US" cap="none" sz="800" u="none" baseline="0">
          <a:latin typeface="ＭＳ ゴシック"/>
          <a:ea typeface="ＭＳ ゴシック"/>
          <a:cs typeface="ＭＳ ゴシック"/>
        </a:defRPr>
      </a:pPr>
    </a:p>
  </c:txPr>
  <c:lang xmlns:c="http://schemas.openxmlformats.org/drawingml/2006/chart" val="ja-JP"/>
  <c:printSettings xmlns:c="http://schemas.openxmlformats.org/drawingml/2006/chart">
    <c:headerFooter/>
    <c:pageMargins b="0.75000000000001243" l="0.70000000000000062" r="0.70000000000000062" t="0.75000000000001243"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525"/>
          <c:y val="0.158"/>
          <c:w val="0.86025"/>
          <c:h val="0.56175"/>
        </c:manualLayout>
      </c:layout>
      <c:barChart>
        <c:barDir val="col"/>
        <c:grouping val="clustered"/>
        <c:varyColors val="0"/>
        <c:ser>
          <c:idx val="0"/>
          <c:order val="0"/>
          <c:tx>
            <c:v>当該値</c:v>
          </c:tx>
          <c:spPr>
            <a:solidFill>
              <a:srgbClr val="3366FF"/>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データ!$B$10:$F$10</c:f>
              <c:strCache/>
            </c:strRef>
          </c:cat>
          <c:val>
            <c:numRef>
              <c:f>データ!$CA$6:$CE$6</c:f>
              <c:numCache/>
            </c:numRef>
          </c:val>
        </c:ser>
        <c:axId val="30395424"/>
        <c:axId val="5123361"/>
      </c:barChart>
      <c:lineChart>
        <c:grouping val="standard"/>
        <c:varyColors val="0"/>
        <c:ser>
          <c:idx val="1"/>
          <c:order val="1"/>
          <c:tx>
            <c:v>平均値</c:v>
          </c:tx>
          <c:spPr>
            <a:ln w="28575">
              <a:solidFill>
                <a:srgbClr val="FF505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5050"/>
              </a:solidFill>
              <a:ln>
                <a:solidFill>
                  <a:srgbClr val="FF5050"/>
                </a:solidFill>
              </a:ln>
            </c:spPr>
          </c:marker>
          <c:dLbls>
            <c:numFmt formatCode="General" sourceLinked="1"/>
            <c:showLegendKey val="0"/>
            <c:showVal val="0"/>
            <c:showBubbleSize val="0"/>
            <c:showCatName val="0"/>
            <c:showSerName val="0"/>
            <c:showLeaderLines val="1"/>
            <c:showPercent val="0"/>
          </c:dLbls>
          <c:val>
            <c:numRef>
              <c:f>データ!$CF$6:$CJ$6</c:f>
              <c:numCache/>
            </c:numRef>
          </c:val>
          <c:smooth val="0"/>
        </c:ser>
        <c:marker val="1"/>
        <c:axId val="30395424"/>
        <c:axId val="5123361"/>
      </c:lineChart>
      <c:dateAx>
        <c:axId val="30395424"/>
        <c:scaling>
          <c:orientation val="minMax"/>
        </c:scaling>
        <c:axPos val="b"/>
        <c:delete val="1"/>
        <c:majorTickMark val="none"/>
        <c:minorTickMark val="none"/>
        <c:tickLblPos val="none"/>
        <c:crossAx val="5123361"/>
        <c:crosses val="autoZero"/>
        <c:auto val="1"/>
        <c:baseTimeUnit val="years"/>
        <c:noMultiLvlLbl val="0"/>
      </c:dateAx>
      <c:valAx>
        <c:axId val="5123361"/>
        <c:scaling>
          <c:orientation val="minMax"/>
        </c:scaling>
        <c:axPos val="l"/>
        <c:majorGridlines>
          <c:spPr>
            <a:ln>
              <a:solidFill>
                <a:srgbClr val="A6A6A6"/>
              </a:solidFill>
            </a:ln>
          </c:spPr>
        </c:majorGridlines>
        <c:delete val="0"/>
        <c:numFmt formatCode="#,##0.00;&quot;△&quot;#,##0.00" sourceLinked="0"/>
        <c:majorTickMark val="none"/>
        <c:minorTickMark val="none"/>
        <c:tickLblPos val="nextTo"/>
        <c:spPr>
          <a:noFill/>
          <a:ln>
            <a:noFill/>
          </a:ln>
        </c:spPr>
        <c:crossAx val="30395424"/>
        <c:crosses val="autoZero"/>
        <c:crossBetween val="between"/>
        <c:dispUnits/>
      </c:valAx>
      <c:dTable>
        <c:showHorzBorder val="1"/>
        <c:showVertBorder val="1"/>
        <c:showOutline val="1"/>
        <c:showKeys val="0"/>
        <c:spPr>
          <a:ln>
            <a:solidFill>
              <a:srgbClr val="FFFFFF">
                <a:lumMod val="65000"/>
              </a:srgbClr>
            </a:solidFill>
          </a:ln>
        </c:spPr>
        <c:txPr>
          <a:bodyPr vert="horz" rot="0"/>
          <a:lstStyle/>
          <a:p>
            <a:pPr>
              <a:defRPr lang="en-US" cap="none" sz="1000" u="none" baseline="0">
                <a:latin typeface="ＭＳ Ｐゴシック"/>
                <a:ea typeface="ＭＳ Ｐゴシック"/>
                <a:cs typeface="ＭＳ Ｐゴシック"/>
              </a:defRPr>
            </a:pPr>
          </a:p>
        </c:txPr>
      </c:dTable>
      <c:spPr>
        <a:noFill/>
        <a:ln>
          <a:solidFill>
            <a:srgbClr val="FFFFFF">
              <a:lumMod val="65000"/>
            </a:srgbClr>
          </a:solidFill>
        </a:ln>
      </c:spPr>
    </c:plotArea>
    <c:plotVisOnly val="1"/>
    <c:dispBlanksAs val="span"/>
    <c:showDLblsOverMax val="0"/>
  </c:chart>
  <c:spPr>
    <a:noFill/>
    <a:ln>
      <a:solidFill>
        <a:srgbClr val="FFFFFF">
          <a:lumMod val="65000"/>
        </a:srgbClr>
      </a:solidFill>
    </a:ln>
  </c:spPr>
  <c:txPr>
    <a:bodyPr vert="horz" rot="0"/>
    <a:lstStyle/>
    <a:p>
      <a:pPr>
        <a:defRPr lang="en-US" cap="none" sz="800" u="none" baseline="0">
          <a:latin typeface="ＭＳ ゴシック"/>
          <a:ea typeface="ＭＳ ゴシック"/>
          <a:cs typeface="ＭＳ ゴシック"/>
        </a:defRPr>
      </a:pPr>
    </a:p>
  </c:txPr>
  <c:lang xmlns:c="http://schemas.openxmlformats.org/drawingml/2006/chart" val="ja-JP"/>
  <c:printSettings xmlns:c="http://schemas.openxmlformats.org/drawingml/2006/chart">
    <c:headerFooter/>
    <c:pageMargins b="0.75000000000001243" l="0.70000000000000062" r="0.70000000000000062" t="0.75000000000001243"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11915775" y="10677525"/>
        <a:ext cx="5143500" cy="2743200"/>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485775" y="2790825"/>
        <a:ext cx="4000500" cy="2914650"/>
      </xdr:xfrm>
      <a:graphic>
        <a:graphicData uri="http://schemas.openxmlformats.org/drawingml/2006/chart">
          <c:chart xmlns:c="http://schemas.openxmlformats.org/drawingml/2006/chart"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485775" y="10677525"/>
        <a:ext cx="5143500" cy="2743200"/>
      </xdr:xfrm>
      <a:graphic>
        <a:graphicData uri="http://schemas.openxmlformats.org/drawingml/2006/chart">
          <c:chart xmlns:c="http://schemas.openxmlformats.org/drawingml/2006/chart"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6200775" y="10677525"/>
        <a:ext cx="5143500" cy="2743200"/>
      </xdr:xfrm>
      <a:graphic>
        <a:graphicData uri="http://schemas.openxmlformats.org/drawingml/2006/chart">
          <c:chart xmlns:c="http://schemas.openxmlformats.org/drawingml/2006/chart" r:id="rId4"/>
        </a:graphicData>
      </a:graphic>
    </xdr:graphicFrame>
    <xdr:clientData/>
  </xdr:twoCellAnchor>
  <xdr:twoCellAnchor>
    <xdr:from>
      <xdr:col>2</xdr:col>
      <xdr:colOff>0</xdr:colOff>
      <xdr:row>16</xdr:row>
      <xdr:rowOff>0</xdr:rowOff>
    </xdr:from>
    <xdr:to>
      <xdr:col>16</xdr:col>
      <xdr:colOff>0</xdr:colOff>
      <xdr:row>17</xdr:row>
      <xdr:rowOff>66675</xdr:rowOff>
    </xdr:to>
    <xdr:sp macro="" textlink="">
      <xdr:nvSpPr>
        <xdr:cNvPr id="6" name="テキスト ボックス 5"/>
        <xdr:cNvSpPr txBox="1"/>
      </xdr:nvSpPr>
      <xdr:spPr>
        <a:xfrm>
          <a:off x="485775" y="27908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xdr:nvGraphicFramePr>
      <xdr:xfrm>
        <a:off x="4772025" y="2790825"/>
        <a:ext cx="4000500" cy="2914650"/>
      </xdr:xfrm>
      <a:graphic>
        <a:graphicData uri="http://schemas.openxmlformats.org/drawingml/2006/chart">
          <c:chart xmlns:c="http://schemas.openxmlformats.org/drawingml/2006/chart"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xdr:nvGraphicFramePr>
      <xdr:xfrm>
        <a:off x="9058275" y="2790825"/>
        <a:ext cx="4000500" cy="2914650"/>
      </xdr:xfrm>
      <a:graphic>
        <a:graphicData uri="http://schemas.openxmlformats.org/drawingml/2006/chart">
          <c:chart xmlns:c="http://schemas.openxmlformats.org/drawingml/2006/chart"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xdr:nvGraphicFramePr>
      <xdr:xfrm>
        <a:off x="13344525" y="2790825"/>
        <a:ext cx="4000500" cy="2914650"/>
      </xdr:xfrm>
      <a:graphic>
        <a:graphicData uri="http://schemas.openxmlformats.org/drawingml/2006/chart">
          <c:chart xmlns:c="http://schemas.openxmlformats.org/drawingml/2006/chart"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xdr:nvGraphicFramePr>
      <xdr:xfrm>
        <a:off x="485775" y="6562725"/>
        <a:ext cx="4000500" cy="2914650"/>
      </xdr:xfrm>
      <a:graphic>
        <a:graphicData uri="http://schemas.openxmlformats.org/drawingml/2006/chart">
          <c:chart xmlns:c="http://schemas.openxmlformats.org/drawingml/2006/chart"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xdr:nvGraphicFramePr>
      <xdr:xfrm>
        <a:off x="4772025" y="6562725"/>
        <a:ext cx="4000500" cy="2914650"/>
      </xdr:xfrm>
      <a:graphic>
        <a:graphicData uri="http://schemas.openxmlformats.org/drawingml/2006/chart">
          <c:chart xmlns:c="http://schemas.openxmlformats.org/drawingml/2006/chart"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xdr:nvGraphicFramePr>
      <xdr:xfrm>
        <a:off x="9058275" y="6562725"/>
        <a:ext cx="4000500" cy="2914650"/>
      </xdr:xfrm>
      <a:graphic>
        <a:graphicData uri="http://schemas.openxmlformats.org/drawingml/2006/chart">
          <c:chart xmlns:c="http://schemas.openxmlformats.org/drawingml/2006/chart"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xdr:nvGraphicFramePr>
      <xdr:xfrm>
        <a:off x="13344525" y="6562725"/>
        <a:ext cx="4000500" cy="2914650"/>
      </xdr:xfrm>
      <a:graphic>
        <a:graphicData uri="http://schemas.openxmlformats.org/drawingml/2006/chart">
          <c:chart xmlns:c="http://schemas.openxmlformats.org/drawingml/2006/chart" r:id="rId11"/>
        </a:graphicData>
      </a:graphic>
    </xdr:graphicFrame>
    <xdr:clientData/>
  </xdr:twoCellAnchor>
  <xdr:twoCellAnchor>
    <xdr:from>
      <xdr:col>17</xdr:col>
      <xdr:colOff>0</xdr:colOff>
      <xdr:row>16</xdr:row>
      <xdr:rowOff>0</xdr:rowOff>
    </xdr:from>
    <xdr:to>
      <xdr:col>31</xdr:col>
      <xdr:colOff>0</xdr:colOff>
      <xdr:row>17</xdr:row>
      <xdr:rowOff>66675</xdr:rowOff>
    </xdr:to>
    <xdr:sp macro="" textlink="">
      <xdr:nvSpPr>
        <xdr:cNvPr id="14" name="テキスト ボックス 13"/>
        <xdr:cNvSpPr txBox="1"/>
      </xdr:nvSpPr>
      <xdr:spPr>
        <a:xfrm>
          <a:off x="4772025" y="27908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16</xdr:row>
      <xdr:rowOff>0</xdr:rowOff>
    </xdr:from>
    <xdr:to>
      <xdr:col>46</xdr:col>
      <xdr:colOff>0</xdr:colOff>
      <xdr:row>17</xdr:row>
      <xdr:rowOff>66675</xdr:rowOff>
    </xdr:to>
    <xdr:sp macro="" textlink="">
      <xdr:nvSpPr>
        <xdr:cNvPr id="15" name="テキスト ボックス 14"/>
        <xdr:cNvSpPr txBox="1"/>
      </xdr:nvSpPr>
      <xdr:spPr>
        <a:xfrm>
          <a:off x="9058275" y="27908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66675</xdr:rowOff>
    </xdr:to>
    <xdr:sp macro="" textlink="">
      <xdr:nvSpPr>
        <xdr:cNvPr id="16" name="テキスト ボックス 15"/>
        <xdr:cNvSpPr txBox="1"/>
      </xdr:nvSpPr>
      <xdr:spPr>
        <a:xfrm>
          <a:off x="13344525" y="27908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66675</xdr:rowOff>
    </xdr:to>
    <xdr:sp macro="" textlink="">
      <xdr:nvSpPr>
        <xdr:cNvPr id="17" name="テキスト ボックス 16"/>
        <xdr:cNvSpPr txBox="1"/>
      </xdr:nvSpPr>
      <xdr:spPr>
        <a:xfrm>
          <a:off x="485775" y="65627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66675</xdr:rowOff>
    </xdr:to>
    <xdr:sp macro="" textlink="">
      <xdr:nvSpPr>
        <xdr:cNvPr id="18" name="テキスト ボックス 17"/>
        <xdr:cNvSpPr txBox="1"/>
      </xdr:nvSpPr>
      <xdr:spPr>
        <a:xfrm>
          <a:off x="4772025" y="65627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66675</xdr:rowOff>
    </xdr:to>
    <xdr:sp macro="" textlink="">
      <xdr:nvSpPr>
        <xdr:cNvPr id="19" name="テキスト ボックス 18"/>
        <xdr:cNvSpPr txBox="1"/>
      </xdr:nvSpPr>
      <xdr:spPr>
        <a:xfrm>
          <a:off x="9058275" y="65627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66675</xdr:rowOff>
    </xdr:to>
    <xdr:sp macro="" textlink="">
      <xdr:nvSpPr>
        <xdr:cNvPr id="20" name="テキスト ボックス 19"/>
        <xdr:cNvSpPr txBox="1"/>
      </xdr:nvSpPr>
      <xdr:spPr>
        <a:xfrm>
          <a:off x="13344525" y="65627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66675</xdr:rowOff>
    </xdr:to>
    <xdr:sp macro="" textlink="">
      <xdr:nvSpPr>
        <xdr:cNvPr id="21" name="テキスト ボックス 20"/>
        <xdr:cNvSpPr txBox="1"/>
      </xdr:nvSpPr>
      <xdr:spPr>
        <a:xfrm>
          <a:off x="485775" y="10677525"/>
          <a:ext cx="5143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66675</xdr:rowOff>
    </xdr:to>
    <xdr:sp macro="" textlink="">
      <xdr:nvSpPr>
        <xdr:cNvPr id="22" name="テキスト ボックス 21"/>
        <xdr:cNvSpPr txBox="1"/>
      </xdr:nvSpPr>
      <xdr:spPr>
        <a:xfrm>
          <a:off x="6200775" y="10677525"/>
          <a:ext cx="5143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66675</xdr:rowOff>
    </xdr:to>
    <xdr:sp macro="" textlink="">
      <xdr:nvSpPr>
        <xdr:cNvPr id="23" name="テキスト ボックス 22"/>
        <xdr:cNvSpPr txBox="1"/>
      </xdr:nvSpPr>
      <xdr:spPr>
        <a:xfrm>
          <a:off x="11915775" y="10677525"/>
          <a:ext cx="5143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95250</xdr:colOff>
      <xdr:row>17</xdr:row>
      <xdr:rowOff>0</xdr:rowOff>
    </xdr:from>
    <xdr:to>
      <xdr:col>16</xdr:col>
      <xdr:colOff>0</xdr:colOff>
      <xdr:row>18</xdr:row>
      <xdr:rowOff>66675</xdr:rowOff>
    </xdr:to>
    <xdr:sp macro="" textlink="$E$85">
      <xdr:nvSpPr>
        <xdr:cNvPr id="24" name="テキスト ボックス 23"/>
        <xdr:cNvSpPr txBox="1"/>
      </xdr:nvSpPr>
      <xdr:spPr>
        <a:xfrm>
          <a:off x="3724275" y="29622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95250</xdr:colOff>
      <xdr:row>17</xdr:row>
      <xdr:rowOff>0</xdr:rowOff>
    </xdr:from>
    <xdr:to>
      <xdr:col>31</xdr:col>
      <xdr:colOff>0</xdr:colOff>
      <xdr:row>18</xdr:row>
      <xdr:rowOff>66675</xdr:rowOff>
    </xdr:to>
    <xdr:sp macro="" textlink="$F$85">
      <xdr:nvSpPr>
        <xdr:cNvPr id="25" name="テキスト ボックス 24"/>
        <xdr:cNvSpPr txBox="1"/>
      </xdr:nvSpPr>
      <xdr:spPr>
        <a:xfrm>
          <a:off x="8010525" y="29622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95250</xdr:colOff>
      <xdr:row>17</xdr:row>
      <xdr:rowOff>0</xdr:rowOff>
    </xdr:from>
    <xdr:to>
      <xdr:col>46</xdr:col>
      <xdr:colOff>0</xdr:colOff>
      <xdr:row>18</xdr:row>
      <xdr:rowOff>66675</xdr:rowOff>
    </xdr:to>
    <xdr:sp macro="" textlink="$G$85">
      <xdr:nvSpPr>
        <xdr:cNvPr id="26" name="テキスト ボックス 25"/>
        <xdr:cNvSpPr txBox="1"/>
      </xdr:nvSpPr>
      <xdr:spPr>
        <a:xfrm>
          <a:off x="12296775" y="29622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95250</xdr:colOff>
      <xdr:row>17</xdr:row>
      <xdr:rowOff>0</xdr:rowOff>
    </xdr:from>
    <xdr:to>
      <xdr:col>61</xdr:col>
      <xdr:colOff>0</xdr:colOff>
      <xdr:row>18</xdr:row>
      <xdr:rowOff>66675</xdr:rowOff>
    </xdr:to>
    <xdr:sp macro="" textlink="$H$85">
      <xdr:nvSpPr>
        <xdr:cNvPr id="27" name="テキスト ボックス 26"/>
        <xdr:cNvSpPr txBox="1"/>
      </xdr:nvSpPr>
      <xdr:spPr>
        <a:xfrm>
          <a:off x="16583025" y="29622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95250</xdr:colOff>
      <xdr:row>39</xdr:row>
      <xdr:rowOff>0</xdr:rowOff>
    </xdr:from>
    <xdr:to>
      <xdr:col>61</xdr:col>
      <xdr:colOff>0</xdr:colOff>
      <xdr:row>40</xdr:row>
      <xdr:rowOff>66675</xdr:rowOff>
    </xdr:to>
    <xdr:sp macro="" textlink="$L$85">
      <xdr:nvSpPr>
        <xdr:cNvPr id="28" name="テキスト ボックス 27"/>
        <xdr:cNvSpPr txBox="1"/>
      </xdr:nvSpPr>
      <xdr:spPr>
        <a:xfrm>
          <a:off x="16583025" y="67341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95250</xdr:colOff>
      <xdr:row>39</xdr:row>
      <xdr:rowOff>9525</xdr:rowOff>
    </xdr:from>
    <xdr:to>
      <xdr:col>46</xdr:col>
      <xdr:colOff>0</xdr:colOff>
      <xdr:row>40</xdr:row>
      <xdr:rowOff>76200</xdr:rowOff>
    </xdr:to>
    <xdr:sp macro="" textlink="$K$85">
      <xdr:nvSpPr>
        <xdr:cNvPr id="29" name="テキスト ボックス 28"/>
        <xdr:cNvSpPr txBox="1"/>
      </xdr:nvSpPr>
      <xdr:spPr>
        <a:xfrm>
          <a:off x="12296775" y="6743700"/>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95250</xdr:colOff>
      <xdr:row>39</xdr:row>
      <xdr:rowOff>0</xdr:rowOff>
    </xdr:from>
    <xdr:to>
      <xdr:col>31</xdr:col>
      <xdr:colOff>0</xdr:colOff>
      <xdr:row>40</xdr:row>
      <xdr:rowOff>66675</xdr:rowOff>
    </xdr:to>
    <xdr:sp macro="" textlink="$J$85">
      <xdr:nvSpPr>
        <xdr:cNvPr id="30" name="テキスト ボックス 29"/>
        <xdr:cNvSpPr txBox="1"/>
      </xdr:nvSpPr>
      <xdr:spPr>
        <a:xfrm>
          <a:off x="8010525" y="67341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95250</xdr:colOff>
      <xdr:row>39</xdr:row>
      <xdr:rowOff>0</xdr:rowOff>
    </xdr:from>
    <xdr:to>
      <xdr:col>16</xdr:col>
      <xdr:colOff>0</xdr:colOff>
      <xdr:row>40</xdr:row>
      <xdr:rowOff>66675</xdr:rowOff>
    </xdr:to>
    <xdr:sp macro="" textlink="$I$85">
      <xdr:nvSpPr>
        <xdr:cNvPr id="31" name="テキスト ボックス 30"/>
        <xdr:cNvSpPr txBox="1"/>
      </xdr:nvSpPr>
      <xdr:spPr>
        <a:xfrm>
          <a:off x="3724275" y="67341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95250</xdr:colOff>
      <xdr:row>63</xdr:row>
      <xdr:rowOff>0</xdr:rowOff>
    </xdr:from>
    <xdr:to>
      <xdr:col>20</xdr:col>
      <xdr:colOff>0</xdr:colOff>
      <xdr:row>64</xdr:row>
      <xdr:rowOff>66675</xdr:rowOff>
    </xdr:to>
    <xdr:sp macro="" textlink="$M$85">
      <xdr:nvSpPr>
        <xdr:cNvPr id="32" name="テキスト ボックス 31"/>
        <xdr:cNvSpPr txBox="1"/>
      </xdr:nvSpPr>
      <xdr:spPr>
        <a:xfrm>
          <a:off x="4867275" y="108489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114300</xdr:colOff>
      <xdr:row>63</xdr:row>
      <xdr:rowOff>0</xdr:rowOff>
    </xdr:from>
    <xdr:to>
      <xdr:col>40</xdr:col>
      <xdr:colOff>19050</xdr:colOff>
      <xdr:row>64</xdr:row>
      <xdr:rowOff>66675</xdr:rowOff>
    </xdr:to>
    <xdr:sp macro="" textlink="$N$85">
      <xdr:nvSpPr>
        <xdr:cNvPr id="33" name="テキスト ボックス 32"/>
        <xdr:cNvSpPr txBox="1"/>
      </xdr:nvSpPr>
      <xdr:spPr>
        <a:xfrm>
          <a:off x="10601325" y="108489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【31.74】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95250</xdr:colOff>
      <xdr:row>63</xdr:row>
      <xdr:rowOff>0</xdr:rowOff>
    </xdr:from>
    <xdr:to>
      <xdr:col>60</xdr:col>
      <xdr:colOff>0</xdr:colOff>
      <xdr:row>64</xdr:row>
      <xdr:rowOff>66675</xdr:rowOff>
    </xdr:to>
    <xdr:sp macro="" textlink="$O$85">
      <xdr:nvSpPr>
        <xdr:cNvPr id="34" name="テキスト ボックス 33"/>
        <xdr:cNvSpPr txBox="1"/>
      </xdr:nvSpPr>
      <xdr:spPr>
        <a:xfrm>
          <a:off x="16297275" y="108489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85"/>
  <sheetViews>
    <sheetView showGridLines="0" tabSelected="1" zoomScale="80" zoomScaleNormal="80" workbookViewId="0" topLeftCell="A1">
      <selection activeCell="BL11" sqref="BL11:BZ13"/>
    </sheetView>
  </sheetViews>
  <sheetFormatPr defaultColWidth="2.625" defaultRowHeight="13.5"/>
  <cols>
    <col min="1" max="1" width="2.625" style="0" customWidth="1"/>
    <col min="2" max="62" width="3.75390625" style="0" customWidth="1"/>
    <col min="64" max="78" width="3.125" style="0" customWidth="1"/>
    <col min="79" max="79" width="4.50390625" style="0" bestFit="1" customWidth="1"/>
    <col min="81" max="82" width="4.50390625" style="0"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32" t="str">
        <f>データ!H6</f>
        <v>北海道　北空知広域水道企業団</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7" ht="18.75" customHeight="1">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7" ht="18.75" customHeight="1">
      <c r="A8" s="2"/>
      <c r="B8" s="41" t="str">
        <f>データ!$I$6</f>
        <v>法適用</v>
      </c>
      <c r="C8" s="42"/>
      <c r="D8" s="42"/>
      <c r="E8" s="42"/>
      <c r="F8" s="42"/>
      <c r="G8" s="42"/>
      <c r="H8" s="42"/>
      <c r="I8" s="41" t="str">
        <f>データ!$J$6</f>
        <v>水道事業</v>
      </c>
      <c r="J8" s="42"/>
      <c r="K8" s="42"/>
      <c r="L8" s="42"/>
      <c r="M8" s="42"/>
      <c r="N8" s="42"/>
      <c r="O8" s="43"/>
      <c r="P8" s="44" t="str">
        <f>データ!$K$6</f>
        <v>用水供給事業</v>
      </c>
      <c r="Q8" s="44"/>
      <c r="R8" s="44"/>
      <c r="S8" s="44"/>
      <c r="T8" s="44"/>
      <c r="U8" s="44"/>
      <c r="V8" s="44"/>
      <c r="W8" s="44" t="str">
        <f>データ!$L$6</f>
        <v>B</v>
      </c>
      <c r="X8" s="44"/>
      <c r="Y8" s="44"/>
      <c r="Z8" s="44"/>
      <c r="AA8" s="44"/>
      <c r="AB8" s="44"/>
      <c r="AC8" s="44"/>
      <c r="AD8" s="44" t="str">
        <f>データ!$M$6</f>
        <v>その他</v>
      </c>
      <c r="AE8" s="44"/>
      <c r="AF8" s="44"/>
      <c r="AG8" s="44"/>
      <c r="AH8" s="44"/>
      <c r="AI8" s="44"/>
      <c r="AJ8" s="44"/>
      <c r="AK8" s="2"/>
      <c r="AL8" s="45" t="str">
        <f>データ!$R$6</f>
        <v>-</v>
      </c>
      <c r="AM8" s="45"/>
      <c r="AN8" s="45"/>
      <c r="AO8" s="45"/>
      <c r="AP8" s="45"/>
      <c r="AQ8" s="45"/>
      <c r="AR8" s="45"/>
      <c r="AS8" s="45"/>
      <c r="AT8" s="46" t="str">
        <f>データ!$S$6</f>
        <v>-</v>
      </c>
      <c r="AU8" s="47"/>
      <c r="AV8" s="47"/>
      <c r="AW8" s="47"/>
      <c r="AX8" s="47"/>
      <c r="AY8" s="47"/>
      <c r="AZ8" s="47"/>
      <c r="BA8" s="47"/>
      <c r="BB8" s="48" t="str">
        <f>データ!$T$6</f>
        <v>-</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7" ht="18.75" customHeight="1">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7" ht="18.75" customHeight="1">
      <c r="A10" s="2"/>
      <c r="B10" s="46" t="str">
        <f>データ!$N$6</f>
        <v>-</v>
      </c>
      <c r="C10" s="47"/>
      <c r="D10" s="47"/>
      <c r="E10" s="47"/>
      <c r="F10" s="47"/>
      <c r="G10" s="47"/>
      <c r="H10" s="47"/>
      <c r="I10" s="46">
        <f>データ!$O$6</f>
        <v>87.27</v>
      </c>
      <c r="J10" s="47"/>
      <c r="K10" s="47"/>
      <c r="L10" s="47"/>
      <c r="M10" s="47"/>
      <c r="N10" s="47"/>
      <c r="O10" s="81"/>
      <c r="P10" s="48">
        <f>データ!$P$6</f>
        <v>96.29</v>
      </c>
      <c r="Q10" s="48"/>
      <c r="R10" s="48"/>
      <c r="S10" s="48"/>
      <c r="T10" s="48"/>
      <c r="U10" s="48"/>
      <c r="V10" s="48"/>
      <c r="W10" s="45">
        <f>データ!$Q$6</f>
        <v>0</v>
      </c>
      <c r="X10" s="45"/>
      <c r="Y10" s="45"/>
      <c r="Z10" s="45"/>
      <c r="AA10" s="45"/>
      <c r="AB10" s="45"/>
      <c r="AC10" s="45"/>
      <c r="AD10" s="2"/>
      <c r="AE10" s="2"/>
      <c r="AF10" s="2"/>
      <c r="AG10" s="2"/>
      <c r="AH10" s="2"/>
      <c r="AI10" s="2"/>
      <c r="AJ10" s="2"/>
      <c r="AK10" s="2"/>
      <c r="AL10" s="45">
        <f>データ!$U$6</f>
        <v>27861</v>
      </c>
      <c r="AM10" s="45"/>
      <c r="AN10" s="45"/>
      <c r="AO10" s="45"/>
      <c r="AP10" s="45"/>
      <c r="AQ10" s="45"/>
      <c r="AR10" s="45"/>
      <c r="AS10" s="45"/>
      <c r="AT10" s="46">
        <f>データ!$V$6</f>
        <v>214.34</v>
      </c>
      <c r="AU10" s="47"/>
      <c r="AV10" s="47"/>
      <c r="AW10" s="47"/>
      <c r="AX10" s="47"/>
      <c r="AY10" s="47"/>
      <c r="AZ10" s="47"/>
      <c r="BA10" s="47"/>
      <c r="BB10" s="48">
        <f>データ!$W$6</f>
        <v>129.99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114</v>
      </c>
      <c r="BM16" s="58"/>
      <c r="BN16" s="58"/>
      <c r="BO16" s="58"/>
      <c r="BP16" s="58"/>
      <c r="BQ16" s="58"/>
      <c r="BR16" s="58"/>
      <c r="BS16" s="58"/>
      <c r="BT16" s="58"/>
      <c r="BU16" s="58"/>
      <c r="BV16" s="58"/>
      <c r="BW16" s="58"/>
      <c r="BX16" s="58"/>
      <c r="BY16" s="58"/>
      <c r="BZ16" s="59"/>
    </row>
    <row r="17" spans="1:78" ht="13.5" customHeight="1">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ht="13.5">
      <c r="C83" s="12"/>
    </row>
    <row r="84" spans="2:15" ht="13.5" hidden="1">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2:15" ht="13.5" hidden="1">
      <c r="B85" s="13"/>
      <c r="C85" s="13"/>
      <c r="D85" s="13"/>
      <c r="E85" s="13" t="str">
        <f>データ!AH6</f>
        <v>【112.49】</v>
      </c>
      <c r="F85" s="13" t="str">
        <f>データ!AS6</f>
        <v>【8.77】</v>
      </c>
      <c r="G85" s="13" t="str">
        <f>データ!BD6</f>
        <v>【309.23】</v>
      </c>
      <c r="H85" s="13" t="str">
        <f>データ!BO6</f>
        <v>【240.07】</v>
      </c>
      <c r="I85" s="13" t="str">
        <f>データ!BZ6</f>
        <v>【112.35】</v>
      </c>
      <c r="J85" s="13" t="str">
        <f>データ!CK6</f>
        <v>【73.05】</v>
      </c>
      <c r="K85" s="13" t="str">
        <f>データ!CV6</f>
        <v>【62.22】</v>
      </c>
      <c r="L85" s="13" t="str">
        <f>データ!DG6</f>
        <v>【100.28】</v>
      </c>
      <c r="M85" s="13" t="str">
        <f>データ!DR6</f>
        <v>【58.52】</v>
      </c>
      <c r="N85" s="13" t="str">
        <f>データ!EC6</f>
        <v>【31.74】</v>
      </c>
      <c r="O85" s="13" t="str">
        <f>データ!EN6</f>
        <v>【0.28】</v>
      </c>
    </row>
  </sheetData>
  <sheetProtection algorithmName="SHA-512" hashValue="GqvG12jfAoSizRYgdOhH5z0ETUm/DHjh+1PWjTRe0TAU1Uw7Bpt+dJCGJmhN/YksJywDxfsf62wenHbYPqDSqg==" saltValue="QlHI++En3329/+KYKOIqp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rintOptions horizontalCentered="1" verticalCentered="1"/>
  <pageMargins left="0.1968503937007874" right="0.1968503937007874" top="0.1968503937007874" bottom="0.1968503937007874" header="0.1968503937007874" footer="0.1968503937007874"/>
  <pageSetup fitToHeight="1" fitToWidth="1" horizontalDpi="600" verticalDpi="600" orientation="landscape" paperSize="9" scale="52"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N13"/>
  <sheetViews>
    <sheetView showGridLines="0" workbookViewId="0" topLeftCell="A1"/>
  </sheetViews>
  <sheetFormatPr defaultColWidth="9.00390625" defaultRowHeight="13.5"/>
  <cols>
    <col min="2" max="144" width="11.875" style="0" customWidth="1"/>
  </cols>
  <sheetData>
    <row r="1" spans="1:144" ht="13.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ht="13.5">
      <c r="A2" s="15" t="s">
        <v>42</v>
      </c>
      <c r="B2" s="15">
        <f>COLUMN()-1</f>
        <v>1</v>
      </c>
      <c r="C2" s="15">
        <f aca="true" t="shared" si="0" ref="C2:BR2">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aca="true" t="shared" si="1" ref="BS2:ED2">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aca="true" t="shared" si="2" ref="EE2:EN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ht="13.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ht="13.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ht="13.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ht="13.5">
      <c r="A6" s="15" t="s">
        <v>92</v>
      </c>
      <c r="B6" s="20">
        <f>B7</f>
        <v>2021</v>
      </c>
      <c r="C6" s="20">
        <f aca="true" t="shared" si="3" ref="C6:W6">C7</f>
        <v>19828</v>
      </c>
      <c r="D6" s="20">
        <f t="shared" si="3"/>
        <v>46</v>
      </c>
      <c r="E6" s="20">
        <f t="shared" si="3"/>
        <v>1</v>
      </c>
      <c r="F6" s="20">
        <f t="shared" si="3"/>
        <v>0</v>
      </c>
      <c r="G6" s="20">
        <f t="shared" si="3"/>
        <v>2</v>
      </c>
      <c r="H6" s="20" t="str">
        <f t="shared" si="3"/>
        <v>北海道　北空知広域水道企業団</v>
      </c>
      <c r="I6" s="20" t="str">
        <f t="shared" si="3"/>
        <v>法適用</v>
      </c>
      <c r="J6" s="20" t="str">
        <f t="shared" si="3"/>
        <v>水道事業</v>
      </c>
      <c r="K6" s="20" t="str">
        <f t="shared" si="3"/>
        <v>用水供給事業</v>
      </c>
      <c r="L6" s="20" t="str">
        <f t="shared" si="3"/>
        <v>B</v>
      </c>
      <c r="M6" s="20" t="str">
        <f t="shared" si="3"/>
        <v>その他</v>
      </c>
      <c r="N6" s="21" t="str">
        <f t="shared" si="3"/>
        <v>-</v>
      </c>
      <c r="O6" s="21">
        <f t="shared" si="3"/>
        <v>87.27</v>
      </c>
      <c r="P6" s="21">
        <f t="shared" si="3"/>
        <v>96.29</v>
      </c>
      <c r="Q6" s="21">
        <f t="shared" si="3"/>
        <v>0</v>
      </c>
      <c r="R6" s="21" t="str">
        <f t="shared" si="3"/>
        <v>-</v>
      </c>
      <c r="S6" s="21" t="str">
        <f t="shared" si="3"/>
        <v>-</v>
      </c>
      <c r="T6" s="21" t="str">
        <f t="shared" si="3"/>
        <v>-</v>
      </c>
      <c r="U6" s="21">
        <f t="shared" si="3"/>
        <v>27861</v>
      </c>
      <c r="V6" s="21">
        <f t="shared" si="3"/>
        <v>214.34</v>
      </c>
      <c r="W6" s="21">
        <f t="shared" si="3"/>
        <v>129.99</v>
      </c>
      <c r="X6" s="22">
        <f>IF(X7="",NA(),X7)</f>
        <v>100.05</v>
      </c>
      <c r="Y6" s="22">
        <f aca="true" t="shared" si="4" ref="Y6:AG6">IF(Y7="",NA(),Y7)</f>
        <v>108.42</v>
      </c>
      <c r="Z6" s="22">
        <f t="shared" si="4"/>
        <v>103.42</v>
      </c>
      <c r="AA6" s="22">
        <f t="shared" si="4"/>
        <v>93.18</v>
      </c>
      <c r="AB6" s="22">
        <f t="shared" si="4"/>
        <v>110.59</v>
      </c>
      <c r="AC6" s="22">
        <f t="shared" si="4"/>
        <v>114.26</v>
      </c>
      <c r="AD6" s="22">
        <f t="shared" si="4"/>
        <v>112.98</v>
      </c>
      <c r="AE6" s="22">
        <f t="shared" si="4"/>
        <v>112.91</v>
      </c>
      <c r="AF6" s="22">
        <f t="shared" si="4"/>
        <v>111.13</v>
      </c>
      <c r="AG6" s="22">
        <f t="shared" si="4"/>
        <v>112.49</v>
      </c>
      <c r="AH6" s="21" t="str">
        <f>IF(AH7="","",IF(AH7="-","【-】","【"&amp;SUBSTITUTE(TEXT(AH7,"#,##0.00"),"-","△")&amp;"】"))</f>
        <v>【112.49】</v>
      </c>
      <c r="AI6" s="21">
        <f>IF(AI7="",NA(),AI7)</f>
        <v>0</v>
      </c>
      <c r="AJ6" s="21">
        <f aca="true" t="shared" si="5" ref="AJ6:AR6">IF(AJ7="",NA(),AJ7)</f>
        <v>0</v>
      </c>
      <c r="AK6" s="21">
        <f t="shared" si="5"/>
        <v>0</v>
      </c>
      <c r="AL6" s="21">
        <f t="shared" si="5"/>
        <v>0</v>
      </c>
      <c r="AM6" s="21">
        <f t="shared" si="5"/>
        <v>0</v>
      </c>
      <c r="AN6" s="22">
        <f t="shared" si="5"/>
        <v>10.58</v>
      </c>
      <c r="AO6" s="22">
        <f t="shared" si="5"/>
        <v>10.49</v>
      </c>
      <c r="AP6" s="22">
        <f t="shared" si="5"/>
        <v>9.92</v>
      </c>
      <c r="AQ6" s="22">
        <f t="shared" si="5"/>
        <v>12.29</v>
      </c>
      <c r="AR6" s="22">
        <f t="shared" si="5"/>
        <v>8.77</v>
      </c>
      <c r="AS6" s="21" t="str">
        <f>IF(AS7="","",IF(AS7="-","【-】","【"&amp;SUBSTITUTE(TEXT(AS7,"#,##0.00"),"-","△")&amp;"】"))</f>
        <v>【8.77】</v>
      </c>
      <c r="AT6" s="22">
        <f>IF(AT7="",NA(),AT7)</f>
        <v>790.91</v>
      </c>
      <c r="AU6" s="22">
        <f aca="true" t="shared" si="6" ref="AU6:BC6">IF(AU7="",NA(),AU7)</f>
        <v>1125.75</v>
      </c>
      <c r="AV6" s="22">
        <f t="shared" si="6"/>
        <v>1126.37</v>
      </c>
      <c r="AW6" s="22">
        <f t="shared" si="6"/>
        <v>833.37</v>
      </c>
      <c r="AX6" s="22">
        <f t="shared" si="6"/>
        <v>797.31</v>
      </c>
      <c r="AY6" s="22">
        <f t="shared" si="6"/>
        <v>243.44</v>
      </c>
      <c r="AZ6" s="22">
        <f t="shared" si="6"/>
        <v>258.49</v>
      </c>
      <c r="BA6" s="22">
        <f t="shared" si="6"/>
        <v>271.1</v>
      </c>
      <c r="BB6" s="22">
        <f t="shared" si="6"/>
        <v>284.45</v>
      </c>
      <c r="BC6" s="22">
        <f t="shared" si="6"/>
        <v>309.23</v>
      </c>
      <c r="BD6" s="21" t="str">
        <f>IF(BD7="","",IF(BD7="-","【-】","【"&amp;SUBSTITUTE(TEXT(BD7,"#,##0.00"),"-","△")&amp;"】"))</f>
        <v>【309.23】</v>
      </c>
      <c r="BE6" s="22">
        <f>IF(BE7="",NA(),BE7)</f>
        <v>112.51</v>
      </c>
      <c r="BF6" s="22">
        <f aca="true" t="shared" si="7" ref="BF6:BN6">IF(BF7="",NA(),BF7)</f>
        <v>110.1</v>
      </c>
      <c r="BG6" s="22">
        <f t="shared" si="7"/>
        <v>145.34</v>
      </c>
      <c r="BH6" s="22">
        <f t="shared" si="7"/>
        <v>194.39</v>
      </c>
      <c r="BI6" s="22">
        <f t="shared" si="7"/>
        <v>201.82</v>
      </c>
      <c r="BJ6" s="22">
        <f t="shared" si="7"/>
        <v>303.26</v>
      </c>
      <c r="BK6" s="22">
        <f t="shared" si="7"/>
        <v>290.31</v>
      </c>
      <c r="BL6" s="22">
        <f t="shared" si="7"/>
        <v>272.96</v>
      </c>
      <c r="BM6" s="22">
        <f t="shared" si="7"/>
        <v>260.96</v>
      </c>
      <c r="BN6" s="22">
        <f t="shared" si="7"/>
        <v>240.07</v>
      </c>
      <c r="BO6" s="21" t="str">
        <f>IF(BO7="","",IF(BO7="-","【-】","【"&amp;SUBSTITUTE(TEXT(BO7,"#,##0.00"),"-","△")&amp;"】"))</f>
        <v>【240.07】</v>
      </c>
      <c r="BP6" s="22">
        <f>IF(BP7="",NA(),BP7)</f>
        <v>99.89</v>
      </c>
      <c r="BQ6" s="22">
        <f aca="true" t="shared" si="8" ref="BQ6:BY6">IF(BQ7="",NA(),BQ7)</f>
        <v>110.02</v>
      </c>
      <c r="BR6" s="22">
        <f t="shared" si="8"/>
        <v>103.97</v>
      </c>
      <c r="BS6" s="22">
        <f t="shared" si="8"/>
        <v>91.83</v>
      </c>
      <c r="BT6" s="22">
        <f t="shared" si="8"/>
        <v>112.46</v>
      </c>
      <c r="BU6" s="22">
        <f t="shared" si="8"/>
        <v>114.14</v>
      </c>
      <c r="BV6" s="22">
        <f t="shared" si="8"/>
        <v>112.83</v>
      </c>
      <c r="BW6" s="22">
        <f t="shared" si="8"/>
        <v>112.84</v>
      </c>
      <c r="BX6" s="22">
        <f t="shared" si="8"/>
        <v>110.77</v>
      </c>
      <c r="BY6" s="22">
        <f t="shared" si="8"/>
        <v>112.35</v>
      </c>
      <c r="BZ6" s="21" t="str">
        <f>IF(BZ7="","",IF(BZ7="-","【-】","【"&amp;SUBSTITUTE(TEXT(BZ7,"#,##0.00"),"-","△")&amp;"】"))</f>
        <v>【112.35】</v>
      </c>
      <c r="CA6" s="22">
        <f>IF(CA7="",NA(),CA7)</f>
        <v>113.18</v>
      </c>
      <c r="CB6" s="22">
        <f aca="true" t="shared" si="9" ref="CB6:CJ6">IF(CB7="",NA(),CB7)</f>
        <v>102.96</v>
      </c>
      <c r="CC6" s="22">
        <f t="shared" si="9"/>
        <v>108.22</v>
      </c>
      <c r="CD6" s="22">
        <f t="shared" si="9"/>
        <v>123.03</v>
      </c>
      <c r="CE6" s="22">
        <f t="shared" si="9"/>
        <v>112.25</v>
      </c>
      <c r="CF6" s="22">
        <f t="shared" si="9"/>
        <v>73.03</v>
      </c>
      <c r="CG6" s="22">
        <f t="shared" si="9"/>
        <v>73.86</v>
      </c>
      <c r="CH6" s="22">
        <f t="shared" si="9"/>
        <v>73.85</v>
      </c>
      <c r="CI6" s="22">
        <f t="shared" si="9"/>
        <v>73.18</v>
      </c>
      <c r="CJ6" s="22">
        <f t="shared" si="9"/>
        <v>73.05</v>
      </c>
      <c r="CK6" s="21" t="str">
        <f>IF(CK7="","",IF(CK7="-","【-】","【"&amp;SUBSTITUTE(TEXT(CK7,"#,##0.00"),"-","△")&amp;"】"))</f>
        <v>【73.05】</v>
      </c>
      <c r="CL6" s="22">
        <f>IF(CL7="",NA(),CL7)</f>
        <v>39.17</v>
      </c>
      <c r="CM6" s="22">
        <f aca="true" t="shared" si="10" ref="CM6:CU6">IF(CM7="",NA(),CM7)</f>
        <v>39.03</v>
      </c>
      <c r="CN6" s="22">
        <f t="shared" si="10"/>
        <v>39.51</v>
      </c>
      <c r="CO6" s="22">
        <f t="shared" si="10"/>
        <v>39.28</v>
      </c>
      <c r="CP6" s="22">
        <f t="shared" si="10"/>
        <v>38.73</v>
      </c>
      <c r="CQ6" s="22">
        <f t="shared" si="10"/>
        <v>62.19</v>
      </c>
      <c r="CR6" s="22">
        <f t="shared" si="10"/>
        <v>61.77</v>
      </c>
      <c r="CS6" s="22">
        <f t="shared" si="10"/>
        <v>61.69</v>
      </c>
      <c r="CT6" s="22">
        <f t="shared" si="10"/>
        <v>62.26</v>
      </c>
      <c r="CU6" s="22">
        <f t="shared" si="10"/>
        <v>62.22</v>
      </c>
      <c r="CV6" s="21" t="str">
        <f>IF(CV7="","",IF(CV7="-","【-】","【"&amp;SUBSTITUTE(TEXT(CV7,"#,##0.00"),"-","△")&amp;"】"))</f>
        <v>【62.22】</v>
      </c>
      <c r="CW6" s="22">
        <f>IF(CW7="",NA(),CW7)</f>
        <v>99.99</v>
      </c>
      <c r="CX6" s="22">
        <f aca="true" t="shared" si="11" ref="CX6:DF6">IF(CX7="",NA(),CX7)</f>
        <v>100</v>
      </c>
      <c r="CY6" s="22">
        <f t="shared" si="11"/>
        <v>100</v>
      </c>
      <c r="CZ6" s="22">
        <f t="shared" si="11"/>
        <v>99.84</v>
      </c>
      <c r="DA6" s="22">
        <f t="shared" si="11"/>
        <v>99.29</v>
      </c>
      <c r="DB6" s="22">
        <f t="shared" si="11"/>
        <v>100.05</v>
      </c>
      <c r="DC6" s="22">
        <f t="shared" si="11"/>
        <v>100.08</v>
      </c>
      <c r="DD6" s="22">
        <f t="shared" si="11"/>
        <v>100</v>
      </c>
      <c r="DE6" s="22">
        <f t="shared" si="11"/>
        <v>100.16</v>
      </c>
      <c r="DF6" s="22">
        <f t="shared" si="11"/>
        <v>100.28</v>
      </c>
      <c r="DG6" s="21" t="str">
        <f>IF(DG7="","",IF(DG7="-","【-】","【"&amp;SUBSTITUTE(TEXT(DG7,"#,##0.00"),"-","△")&amp;"】"))</f>
        <v>【100.28】</v>
      </c>
      <c r="DH6" s="22">
        <f>IF(DH7="",NA(),DH7)</f>
        <v>59.84</v>
      </c>
      <c r="DI6" s="22">
        <f aca="true" t="shared" si="12" ref="DI6:DQ6">IF(DI7="",NA(),DI7)</f>
        <v>57.48</v>
      </c>
      <c r="DJ6" s="22">
        <f t="shared" si="12"/>
        <v>58.82</v>
      </c>
      <c r="DK6" s="22">
        <f t="shared" si="12"/>
        <v>58.18</v>
      </c>
      <c r="DL6" s="22">
        <f t="shared" si="12"/>
        <v>59.49</v>
      </c>
      <c r="DM6" s="22">
        <f t="shared" si="12"/>
        <v>54.73</v>
      </c>
      <c r="DN6" s="22">
        <f t="shared" si="12"/>
        <v>55.77</v>
      </c>
      <c r="DO6" s="22">
        <f t="shared" si="12"/>
        <v>56.48</v>
      </c>
      <c r="DP6" s="22">
        <f t="shared" si="12"/>
        <v>57.5</v>
      </c>
      <c r="DQ6" s="22">
        <f t="shared" si="12"/>
        <v>58.52</v>
      </c>
      <c r="DR6" s="21" t="str">
        <f>IF(DR7="","",IF(DR7="-","【-】","【"&amp;SUBSTITUTE(TEXT(DR7,"#,##0.00"),"-","△")&amp;"】"))</f>
        <v>【58.52】</v>
      </c>
      <c r="DS6" s="21">
        <f>IF(DS7="",NA(),DS7)</f>
        <v>0</v>
      </c>
      <c r="DT6" s="21">
        <f aca="true" t="shared" si="13" ref="DT6:EB6">IF(DT7="",NA(),DT7)</f>
        <v>0</v>
      </c>
      <c r="DU6" s="21">
        <f t="shared" si="13"/>
        <v>0</v>
      </c>
      <c r="DV6" s="21">
        <f t="shared" si="13"/>
        <v>0</v>
      </c>
      <c r="DW6" s="21">
        <f t="shared" si="13"/>
        <v>0</v>
      </c>
      <c r="DX6" s="22">
        <f t="shared" si="13"/>
        <v>22.46</v>
      </c>
      <c r="DY6" s="22">
        <f t="shared" si="13"/>
        <v>25.84</v>
      </c>
      <c r="DZ6" s="22">
        <f t="shared" si="13"/>
        <v>27.61</v>
      </c>
      <c r="EA6" s="22">
        <f t="shared" si="13"/>
        <v>30.3</v>
      </c>
      <c r="EB6" s="22">
        <f t="shared" si="13"/>
        <v>31.74</v>
      </c>
      <c r="EC6" s="21" t="str">
        <f>IF(EC7="","",IF(EC7="-","【-】","【"&amp;SUBSTITUTE(TEXT(EC7,"#,##0.00"),"-","△")&amp;"】"))</f>
        <v>【31.74】</v>
      </c>
      <c r="ED6" s="21">
        <f>IF(ED7="",NA(),ED7)</f>
        <v>0</v>
      </c>
      <c r="EE6" s="21">
        <f aca="true" t="shared" si="14" ref="EE6:EM6">IF(EE7="",NA(),EE7)</f>
        <v>0</v>
      </c>
      <c r="EF6" s="21">
        <f t="shared" si="14"/>
        <v>0</v>
      </c>
      <c r="EG6" s="21">
        <f t="shared" si="14"/>
        <v>0</v>
      </c>
      <c r="EH6" s="21">
        <f t="shared" si="14"/>
        <v>0</v>
      </c>
      <c r="EI6" s="22">
        <f t="shared" si="14"/>
        <v>0.27</v>
      </c>
      <c r="EJ6" s="22">
        <f t="shared" si="14"/>
        <v>0.24</v>
      </c>
      <c r="EK6" s="22">
        <f t="shared" si="14"/>
        <v>0.2</v>
      </c>
      <c r="EL6" s="22">
        <f t="shared" si="14"/>
        <v>0.32</v>
      </c>
      <c r="EM6" s="22">
        <f t="shared" si="14"/>
        <v>0.28</v>
      </c>
      <c r="EN6" s="21" t="str">
        <f>IF(EN7="","",IF(EN7="-","【-】","【"&amp;SUBSTITUTE(TEXT(EN7,"#,##0.00"),"-","△")&amp;"】"))</f>
        <v>【0.28】</v>
      </c>
    </row>
    <row r="7" spans="1:144" s="23" customFormat="1" ht="13.5">
      <c r="A7" s="15"/>
      <c r="B7" s="24">
        <v>2021</v>
      </c>
      <c r="C7" s="24">
        <v>19828</v>
      </c>
      <c r="D7" s="24">
        <v>46</v>
      </c>
      <c r="E7" s="24">
        <v>1</v>
      </c>
      <c r="F7" s="24">
        <v>0</v>
      </c>
      <c r="G7" s="24">
        <v>2</v>
      </c>
      <c r="H7" s="24" t="s">
        <v>93</v>
      </c>
      <c r="I7" s="24" t="s">
        <v>94</v>
      </c>
      <c r="J7" s="24" t="s">
        <v>95</v>
      </c>
      <c r="K7" s="24" t="s">
        <v>96</v>
      </c>
      <c r="L7" s="24" t="s">
        <v>97</v>
      </c>
      <c r="M7" s="24" t="s">
        <v>98</v>
      </c>
      <c r="N7" s="25" t="s">
        <v>99</v>
      </c>
      <c r="O7" s="25">
        <v>87.27</v>
      </c>
      <c r="P7" s="25">
        <v>96.29</v>
      </c>
      <c r="Q7" s="25">
        <v>0</v>
      </c>
      <c r="R7" s="25" t="s">
        <v>99</v>
      </c>
      <c r="S7" s="25" t="s">
        <v>99</v>
      </c>
      <c r="T7" s="25" t="s">
        <v>99</v>
      </c>
      <c r="U7" s="25">
        <v>27861</v>
      </c>
      <c r="V7" s="25">
        <v>214.34</v>
      </c>
      <c r="W7" s="25">
        <v>129.99</v>
      </c>
      <c r="X7" s="25">
        <v>100.05</v>
      </c>
      <c r="Y7" s="25">
        <v>108.42</v>
      </c>
      <c r="Z7" s="25">
        <v>103.42</v>
      </c>
      <c r="AA7" s="25">
        <v>93.18</v>
      </c>
      <c r="AB7" s="25">
        <v>110.59</v>
      </c>
      <c r="AC7" s="25">
        <v>114.26</v>
      </c>
      <c r="AD7" s="25">
        <v>112.98</v>
      </c>
      <c r="AE7" s="25">
        <v>112.91</v>
      </c>
      <c r="AF7" s="25">
        <v>111.13</v>
      </c>
      <c r="AG7" s="25">
        <v>112.49</v>
      </c>
      <c r="AH7" s="25">
        <v>112.49</v>
      </c>
      <c r="AI7" s="25">
        <v>0</v>
      </c>
      <c r="AJ7" s="25">
        <v>0</v>
      </c>
      <c r="AK7" s="25">
        <v>0</v>
      </c>
      <c r="AL7" s="25">
        <v>0</v>
      </c>
      <c r="AM7" s="25">
        <v>0</v>
      </c>
      <c r="AN7" s="25">
        <v>10.58</v>
      </c>
      <c r="AO7" s="25">
        <v>10.49</v>
      </c>
      <c r="AP7" s="25">
        <v>9.92</v>
      </c>
      <c r="AQ7" s="25">
        <v>12.29</v>
      </c>
      <c r="AR7" s="25">
        <v>8.77</v>
      </c>
      <c r="AS7" s="25">
        <v>8.77</v>
      </c>
      <c r="AT7" s="25">
        <v>790.91</v>
      </c>
      <c r="AU7" s="25">
        <v>1125.75</v>
      </c>
      <c r="AV7" s="25">
        <v>1126.37</v>
      </c>
      <c r="AW7" s="25">
        <v>833.37</v>
      </c>
      <c r="AX7" s="25">
        <v>797.31</v>
      </c>
      <c r="AY7" s="25">
        <v>243.44</v>
      </c>
      <c r="AZ7" s="25">
        <v>258.49</v>
      </c>
      <c r="BA7" s="25">
        <v>271.1</v>
      </c>
      <c r="BB7" s="25">
        <v>284.45</v>
      </c>
      <c r="BC7" s="25">
        <v>309.23</v>
      </c>
      <c r="BD7" s="25">
        <v>309.23</v>
      </c>
      <c r="BE7" s="25">
        <v>112.51</v>
      </c>
      <c r="BF7" s="25">
        <v>110.1</v>
      </c>
      <c r="BG7" s="25">
        <v>145.34</v>
      </c>
      <c r="BH7" s="25">
        <v>194.39</v>
      </c>
      <c r="BI7" s="25">
        <v>201.82</v>
      </c>
      <c r="BJ7" s="25">
        <v>303.26</v>
      </c>
      <c r="BK7" s="25">
        <v>290.31</v>
      </c>
      <c r="BL7" s="25">
        <v>272.96</v>
      </c>
      <c r="BM7" s="25">
        <v>260.96</v>
      </c>
      <c r="BN7" s="25">
        <v>240.07</v>
      </c>
      <c r="BO7" s="25">
        <v>240.07</v>
      </c>
      <c r="BP7" s="25">
        <v>99.89</v>
      </c>
      <c r="BQ7" s="25">
        <v>110.02</v>
      </c>
      <c r="BR7" s="25">
        <v>103.97</v>
      </c>
      <c r="BS7" s="25">
        <v>91.83</v>
      </c>
      <c r="BT7" s="25">
        <v>112.46</v>
      </c>
      <c r="BU7" s="25">
        <v>114.14</v>
      </c>
      <c r="BV7" s="25">
        <v>112.83</v>
      </c>
      <c r="BW7" s="25">
        <v>112.84</v>
      </c>
      <c r="BX7" s="25">
        <v>110.77</v>
      </c>
      <c r="BY7" s="25">
        <v>112.35</v>
      </c>
      <c r="BZ7" s="25">
        <v>112.35</v>
      </c>
      <c r="CA7" s="25">
        <v>113.18</v>
      </c>
      <c r="CB7" s="25">
        <v>102.96</v>
      </c>
      <c r="CC7" s="25">
        <v>108.22</v>
      </c>
      <c r="CD7" s="25">
        <v>123.03</v>
      </c>
      <c r="CE7" s="25">
        <v>112.25</v>
      </c>
      <c r="CF7" s="25">
        <v>73.03</v>
      </c>
      <c r="CG7" s="25">
        <v>73.86</v>
      </c>
      <c r="CH7" s="25">
        <v>73.85</v>
      </c>
      <c r="CI7" s="25">
        <v>73.18</v>
      </c>
      <c r="CJ7" s="25">
        <v>73.05</v>
      </c>
      <c r="CK7" s="25">
        <v>73.05</v>
      </c>
      <c r="CL7" s="25">
        <v>39.17</v>
      </c>
      <c r="CM7" s="25">
        <v>39.03</v>
      </c>
      <c r="CN7" s="25">
        <v>39.51</v>
      </c>
      <c r="CO7" s="25">
        <v>39.28</v>
      </c>
      <c r="CP7" s="25">
        <v>38.73</v>
      </c>
      <c r="CQ7" s="25">
        <v>62.19</v>
      </c>
      <c r="CR7" s="25">
        <v>61.77</v>
      </c>
      <c r="CS7" s="25">
        <v>61.69</v>
      </c>
      <c r="CT7" s="25">
        <v>62.26</v>
      </c>
      <c r="CU7" s="25">
        <v>62.22</v>
      </c>
      <c r="CV7" s="25">
        <v>62.22</v>
      </c>
      <c r="CW7" s="25">
        <v>99.99</v>
      </c>
      <c r="CX7" s="25">
        <v>100</v>
      </c>
      <c r="CY7" s="25">
        <v>100</v>
      </c>
      <c r="CZ7" s="25">
        <v>99.84</v>
      </c>
      <c r="DA7" s="25">
        <v>99.29</v>
      </c>
      <c r="DB7" s="25">
        <v>100.05</v>
      </c>
      <c r="DC7" s="25">
        <v>100.08</v>
      </c>
      <c r="DD7" s="25">
        <v>100</v>
      </c>
      <c r="DE7" s="25">
        <v>100.16</v>
      </c>
      <c r="DF7" s="25">
        <v>100.28</v>
      </c>
      <c r="DG7" s="25">
        <v>100.28</v>
      </c>
      <c r="DH7" s="25">
        <v>59.84</v>
      </c>
      <c r="DI7" s="25">
        <v>57.48</v>
      </c>
      <c r="DJ7" s="25">
        <v>58.82</v>
      </c>
      <c r="DK7" s="25">
        <v>58.18</v>
      </c>
      <c r="DL7" s="25">
        <v>59.49</v>
      </c>
      <c r="DM7" s="25">
        <v>54.73</v>
      </c>
      <c r="DN7" s="25">
        <v>55.77</v>
      </c>
      <c r="DO7" s="25">
        <v>56.48</v>
      </c>
      <c r="DP7" s="25">
        <v>57.5</v>
      </c>
      <c r="DQ7" s="25">
        <v>58.52</v>
      </c>
      <c r="DR7" s="25">
        <v>58.52</v>
      </c>
      <c r="DS7" s="25">
        <v>0</v>
      </c>
      <c r="DT7" s="25">
        <v>0</v>
      </c>
      <c r="DU7" s="25">
        <v>0</v>
      </c>
      <c r="DV7" s="25">
        <v>0</v>
      </c>
      <c r="DW7" s="25">
        <v>0</v>
      </c>
      <c r="DX7" s="25">
        <v>22.46</v>
      </c>
      <c r="DY7" s="25">
        <v>25.84</v>
      </c>
      <c r="DZ7" s="25">
        <v>27.61</v>
      </c>
      <c r="EA7" s="25">
        <v>30.3</v>
      </c>
      <c r="EB7" s="25">
        <v>31.74</v>
      </c>
      <c r="EC7" s="25">
        <v>31.74</v>
      </c>
      <c r="ED7" s="25">
        <v>0</v>
      </c>
      <c r="EE7" s="25">
        <v>0</v>
      </c>
      <c r="EF7" s="25">
        <v>0</v>
      </c>
      <c r="EG7" s="25">
        <v>0</v>
      </c>
      <c r="EH7" s="25">
        <v>0</v>
      </c>
      <c r="EI7" s="25">
        <v>0.27</v>
      </c>
      <c r="EJ7" s="25">
        <v>0.24</v>
      </c>
      <c r="EK7" s="25">
        <v>0.2</v>
      </c>
      <c r="EL7" s="25">
        <v>0.32</v>
      </c>
      <c r="EM7" s="25">
        <v>0.28</v>
      </c>
      <c r="EN7" s="25">
        <v>0.28</v>
      </c>
    </row>
    <row r="8" spans="24:144" ht="13.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3" ht="13.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6" ht="13.5">
      <c r="A10" s="28" t="s">
        <v>44</v>
      </c>
      <c r="B10" s="29">
        <f aca="true" t="shared" si="15" ref="B10:C10">DATEVALUE($B7+12-B11&amp;"/1/"&amp;B12)</f>
        <v>47119</v>
      </c>
      <c r="C10" s="29">
        <f t="shared" si="15"/>
        <v>47484</v>
      </c>
      <c r="D10" s="30">
        <f>DATEVALUE($B7+12-D11&amp;"/1/"&amp;D12)</f>
        <v>47849</v>
      </c>
      <c r="E10" s="30">
        <f>DATEVALUE($B7+12-E11&amp;"/1/"&amp;E12)</f>
        <v>48215</v>
      </c>
      <c r="F10" s="30">
        <f>DATEVALUE($B7+12-F11&amp;"/1/"&amp;F12)</f>
        <v>48582</v>
      </c>
    </row>
    <row r="11" spans="2:7" ht="13.5">
      <c r="B11">
        <v>4</v>
      </c>
      <c r="C11">
        <v>3</v>
      </c>
      <c r="D11">
        <v>2</v>
      </c>
      <c r="E11">
        <v>1</v>
      </c>
      <c r="F11">
        <v>0</v>
      </c>
      <c r="G11" t="s">
        <v>105</v>
      </c>
    </row>
    <row r="12" spans="2:7" ht="13.5">
      <c r="B12">
        <v>1</v>
      </c>
      <c r="C12">
        <v>1</v>
      </c>
      <c r="D12">
        <v>1</v>
      </c>
      <c r="E12">
        <v>2</v>
      </c>
      <c r="F12">
        <v>3</v>
      </c>
      <c r="G12" t="s">
        <v>106</v>
      </c>
    </row>
    <row r="13" spans="2:7" ht="13.5">
      <c r="B13" t="s">
        <v>107</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公営企業課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Printed>2023-01-19T00:20:57Z</cp:lastPrinted>
  <dcterms:created xsi:type="dcterms:W3CDTF">2022-12-01T00:52:12Z</dcterms:created>
  <dcterms:modified xsi:type="dcterms:W3CDTF">2023-01-19T04:33:45Z</dcterms:modified>
  <cp:category/>
  <cp:version/>
  <cp:contentType/>
  <cp:contentStatus/>
</cp:coreProperties>
</file>