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guestworker\Desktop\"/>
    </mc:Choice>
  </mc:AlternateContent>
  <xr:revisionPtr revIDLastSave="0" documentId="13_ncr:1_{5C1C1B89-2AC1-44BE-AA4A-EE58ABE4ED22}" xr6:coauthVersionLast="47" xr6:coauthVersionMax="47" xr10:uidLastSave="{00000000-0000-0000-0000-000000000000}"/>
  <workbookProtection workbookAlgorithmName="SHA-512" workbookHashValue="LE+UhIfy3MsaUhPfnVKEXqF3PkEOmO8lg9eaSZEgScFy5MT59YAWgtKE5m0Cgar/iuxjGGKLho6IB8TRqhEpeQ==" workbookSaltValue="ZcuLX4BYYJV+7pBT8uefuQ==" workbookSpinCount="100000" lockStructure="1"/>
  <bookViews>
    <workbookView xWindow="-120" yWindow="-120" windowWidth="29040" windowHeight="182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E85" i="4"/>
  <c r="BB10" i="4"/>
  <c r="AT10" i="4"/>
  <c r="AL10" i="4"/>
  <c r="I10" i="4"/>
  <c r="BB8" i="4"/>
  <c r="AT8" i="4"/>
  <c r="AL8" i="4"/>
  <c r="AD8" i="4"/>
  <c r="W8" i="4"/>
  <c r="P8" i="4"/>
  <c r="I8" i="4"/>
  <c r="B8" i="4"/>
  <c r="B6" i="4"/>
</calcChain>
</file>

<file path=xl/sharedStrings.xml><?xml version="1.0" encoding="utf-8"?>
<sst xmlns="http://schemas.openxmlformats.org/spreadsheetml/2006/main" count="231" uniqueCount="115">
  <si>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</si>
  <si>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</si>
  <si>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</si>
  <si>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</si>
  <si>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</si>
  <si>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</si>
  <si>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</si>
  <si>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</si>
  <si>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</si>
  <si>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</si>
  <si>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</si>
  <si>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</si>
  <si>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</si>
  <si>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</si>
  <si>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</si>
  <si>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</si>
  <si>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</si>
  <si>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</si>
  <si>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</si>
  <si>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</si>
  <si>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</si>
  <si>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</si>
  <si>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</si>
  <si>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</si>
  <si>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</si>
  <si>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</si>
  <si>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</si>
  <si>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</si>
  <si>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</si>
  <si>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</si>
  <si>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</si>
  <si>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</si>
  <si>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</si>
  <si>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</si>
  <si>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</si>
  <si>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</si>
  <si>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</si>
  <si>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</si>
  <si>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</si>
  <si>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</si>
  <si>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</si>
  <si>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</si>
  <si>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</si>
  <si>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</si>
  <si>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</si>
  <si>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</si>
  <si>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</si>
  <si>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</si>
  <si>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</si>
  <si>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</si>
  <si>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</si>
  <si>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</si>
  <si>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</si>
  <si>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</si>
  <si>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</si>
  <si>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</si>
  <si>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</si>
  <si>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</si>
  <si>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</si>
  <si>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</si>
  <si>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</si>
  <si>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</si>
  <si>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</si>
  <si>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</si>
  <si>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</si>
  <si>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</si>
  <si>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</si>
  <si>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</si>
  <si>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</si>
  <si>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</si>
  <si>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</si>
  <si>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</si>
  <si>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</si>
  <si>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</si>
  <si>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</si>
  <si>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</si>
  <si>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</si>
  <si>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</si>
  <si>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</si>
  <si>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</si>
  <si>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</si>
  <si>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</si>
  <si>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</si>
  <si>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</si>
  <si>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</si>
  <si>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</si>
  <si>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</si>
  <si>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</si>
  <si>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</si>
  <si>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</si>
  <si>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</si>
  <si>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</si>
  <si>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</si>
  <si>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北空知広域水道企業団</t>
  </si>
  <si>
    <t>法適用</t>
  </si>
  <si>
    <t>水道事業</t>
  </si>
  <si>
    <t>用水供給事業</t>
  </si>
  <si>
    <t>B</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</si>
  <si>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</si>
  <si>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</si>
  <si>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</si>
  <si>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</si>
  <si>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</si>
  <si>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</si>
  <si>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</si>
  <si>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</si>
  <si>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</si>
  <si>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</si>
  <si>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</si>
  <si>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</si>
  <si>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</si>
  <si>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</si>
  <si>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xml:space="preserve">当企業団の経営状況は、各指標が示すとおり概ね良好な水準で推移していますが、施設・設備の老朽化により、今後、見込まれる更新事業において、給水人口の減少に伴う施設利用率の低さが課題となるため、計画的に規模の適正化（ダウンサイジングやスペックダウン）を図ることが望まれます。
このことから当企業団では、これら施設・設備の規模の適正化を図りつつ、可能な限りトータルコストを削減するため、令和２年度に策定した経営戦略に基づき、今後の更新需要への対応と水道用水の安定供給のため、中長期的な視点に立った経営に一層努めることとしています。
</t>
    <rPh sb="37" eb="39">
      <t>シセツ</t>
    </rPh>
    <rPh sb="40" eb="42">
      <t>セツビ</t>
    </rPh>
    <rPh sb="43" eb="46">
      <t>ロウキュウカ</t>
    </rPh>
    <rPh sb="58" eb="60">
      <t>コウシン</t>
    </rPh>
    <rPh sb="60" eb="62">
      <t>ジギョウ</t>
    </rPh>
    <rPh sb="189" eb="191">
      <t>レイワ</t>
    </rPh>
    <rPh sb="192" eb="194">
      <t>ネンド</t>
    </rPh>
    <rPh sb="195" eb="197">
      <t>サクテイ</t>
    </rPh>
    <rPh sb="204" eb="205">
      <t>モト</t>
    </rPh>
    <phoneticPr fontId="4"/>
  </si>
  <si>
    <t>施設の老朽化が進んでいることから、①有形固定資産減価償却率は、類似団体平均値を若干上回る値となっていますが、平均的な水準であると思われます。
また、管路施設は、現段階では法定耐用年数を迎えた施設はなく、②管路経年化率、③管路更新率ともに0%となっていますが、今後は順次耐用年数を迎えることとなるため、適切な整備及び更新を進めるとともに施設の延命化や維持管理費用の効率的な運用を検討していく必要があります。</t>
    <rPh sb="155" eb="156">
      <t>オヨ</t>
    </rPh>
    <phoneticPr fontId="4"/>
  </si>
  <si>
    <t>当年度は、供給料金の増額改定に伴う供給収益の増加と営業費用の減少により黒字となり、①経常収支比率は、100%を上回り、欠損金の発生もないため、②累積欠損金比率は、引き続き0％となっています。③流動比率は、新規起債の償還額の増加により、流動負債が上昇したため、減少が見られますが、類似団体平均値を大きく上回っています。④企業債残高対給水収益比率は、創設時の起債に対する償還は終えたものの、新たな更新事業に対する起債により企業債残高が増えたため、若干上昇しています。⑤料金回収率は、当年度からの供給料金の増額改定により、100％を上回り、また、他会計からの繰入金等もないため、経営に必要な経費を料金で賄うことができています。⑥給水原価は、前年度に比べ、費用の減少に伴って減少しています。⑦施設利用率は、管内給水人口の減少等に伴って低い値となっています。⑧有収率については、送水管の漏水の影響により前年度を下回りますが、引き続き99％を超えている状況です。</t>
    <rPh sb="5" eb="7">
      <t>キョウキュウ</t>
    </rPh>
    <rPh sb="7" eb="9">
      <t>リョウキン</t>
    </rPh>
    <rPh sb="10" eb="12">
      <t>ゾウガク</t>
    </rPh>
    <rPh sb="12" eb="14">
      <t>カイテイ</t>
    </rPh>
    <rPh sb="15" eb="16">
      <t>トモナ</t>
    </rPh>
    <rPh sb="17" eb="19">
      <t>キョウキュウ</t>
    </rPh>
    <rPh sb="19" eb="21">
      <t>シュウエキ</t>
    </rPh>
    <rPh sb="25" eb="27">
      <t>エイギョウ</t>
    </rPh>
    <rPh sb="27" eb="29">
      <t>ヒヨウ</t>
    </rPh>
    <rPh sb="30" eb="32">
      <t>ゲンショウ</t>
    </rPh>
    <rPh sb="35" eb="37">
      <t>クロジ</t>
    </rPh>
    <rPh sb="55" eb="56">
      <t>ウワ</t>
    </rPh>
    <rPh sb="102" eb="104">
      <t>シンキ</t>
    </rPh>
    <rPh sb="104" eb="106">
      <t>キサイ</t>
    </rPh>
    <rPh sb="107" eb="109">
      <t>ショウカン</t>
    </rPh>
    <rPh sb="109" eb="110">
      <t>ガク</t>
    </rPh>
    <rPh sb="111" eb="113">
      <t>ゾウカ</t>
    </rPh>
    <rPh sb="117" eb="119">
      <t>リュウドウ</t>
    </rPh>
    <rPh sb="119" eb="121">
      <t>フサイ</t>
    </rPh>
    <rPh sb="122" eb="124">
      <t>ジョウショウ</t>
    </rPh>
    <rPh sb="221" eb="223">
      <t>ジャッカン</t>
    </rPh>
    <rPh sb="239" eb="242">
      <t>トウネンド</t>
    </rPh>
    <rPh sb="245" eb="247">
      <t>キョウキュウ</t>
    </rPh>
    <rPh sb="247" eb="249">
      <t>リョウキン</t>
    </rPh>
    <rPh sb="250" eb="252">
      <t>ゾウガク</t>
    </rPh>
    <rPh sb="252" eb="254">
      <t>カイテイ</t>
    </rPh>
    <rPh sb="263" eb="265">
      <t>ウワマワ</t>
    </rPh>
    <rPh sb="327" eb="329">
      <t>ゲンショウ</t>
    </rPh>
    <rPh sb="330" eb="331">
      <t>トモナ</t>
    </rPh>
    <rPh sb="333" eb="335">
      <t>ゲンショウ</t>
    </rPh>
    <rPh sb="360" eb="361">
      <t>トモナ</t>
    </rPh>
    <rPh sb="384" eb="386">
      <t>ソウスイ</t>
    </rPh>
    <rPh sb="386" eb="387">
      <t>カン</t>
    </rPh>
    <rPh sb="388" eb="390">
      <t>ロウスイ</t>
    </rPh>
    <rPh sb="391" eb="393">
      <t>エイキョウ</t>
    </rPh>
    <rPh sb="396" eb="399">
      <t>ゼンネンド</t>
    </rPh>
    <rPh sb="400" eb="402">
      <t>シタマワ</t>
    </rPh>
    <rPh sb="415" eb="416">
      <t>コ</t>
    </rPh>
    <rPh sb="420" eb="422">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</si>
</sst>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32E-4A82-94DB-77451E8EBE4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0.27</c:v>
                </c:pt>
                <c:pt idx="1">
                  <c:v>0.24</c:v>
                </c:pt>
                <c:pt idx="2">
                  <c:v>0.2</c:v>
                </c:pt>
                <c:pt idx="3">
                  <c:v>0.32</c:v>
                </c:pt>
                <c:pt idx="4">
                  <c:v>0.28000000000000003</c:v>
                </c:pt>
              </c:numCache>
            </c:numRef>
          </c:val>
          <c:smooth val="0"/>
          <c:extLst>
            <c:ext xmlns:c16="http://schemas.microsoft.com/office/drawing/2014/chart" uri="{C3380CC4-5D6E-409C-BE32-E72D297353CC}">
              <c16:uniqueId val="{00000001-932E-4A82-94DB-77451E8EBE4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100.05</c:v>
                </c:pt>
                <c:pt idx="1">
                  <c:v>108.42</c:v>
                </c:pt>
                <c:pt idx="2">
                  <c:v>103.42</c:v>
                </c:pt>
                <c:pt idx="3">
                  <c:v>93.18</c:v>
                </c:pt>
                <c:pt idx="4">
                  <c:v>110.59</c:v>
                </c:pt>
              </c:numCache>
            </c:numRef>
          </c:val>
          <c:extLst>
            <c:ext xmlns:c16="http://schemas.microsoft.com/office/drawing/2014/chart" uri="{C3380CC4-5D6E-409C-BE32-E72D297353CC}">
              <c16:uniqueId val="{00000000-9A6F-4496-A708-7F8B82AD9F4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114.26</c:v>
                </c:pt>
                <c:pt idx="1">
                  <c:v>112.98</c:v>
                </c:pt>
                <c:pt idx="2">
                  <c:v>112.91</c:v>
                </c:pt>
                <c:pt idx="3">
                  <c:v>111.13</c:v>
                </c:pt>
                <c:pt idx="4">
                  <c:v>112.49</c:v>
                </c:pt>
              </c:numCache>
            </c:numRef>
          </c:val>
          <c:smooth val="0"/>
          <c:extLst>
            <c:ext xmlns:c16="http://schemas.microsoft.com/office/drawing/2014/chart" uri="{C3380CC4-5D6E-409C-BE32-E72D297353CC}">
              <c16:uniqueId val="{00000001-9A6F-4496-A708-7F8B82AD9F4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59.84</c:v>
                </c:pt>
                <c:pt idx="1">
                  <c:v>57.48</c:v>
                </c:pt>
                <c:pt idx="2">
                  <c:v>58.82</c:v>
                </c:pt>
                <c:pt idx="3">
                  <c:v>58.18</c:v>
                </c:pt>
                <c:pt idx="4">
                  <c:v>59.49</c:v>
                </c:pt>
              </c:numCache>
            </c:numRef>
          </c:val>
          <c:extLst>
            <c:ext xmlns:c16="http://schemas.microsoft.com/office/drawing/2014/chart" uri="{C3380CC4-5D6E-409C-BE32-E72D297353CC}">
              <c16:uniqueId val="{00000000-9749-45BD-9E0C-666C7647986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54.73</c:v>
                </c:pt>
                <c:pt idx="1">
                  <c:v>55.77</c:v>
                </c:pt>
                <c:pt idx="2">
                  <c:v>56.48</c:v>
                </c:pt>
                <c:pt idx="3">
                  <c:v>57.5</c:v>
                </c:pt>
                <c:pt idx="4">
                  <c:v>58.52</c:v>
                </c:pt>
              </c:numCache>
            </c:numRef>
          </c:val>
          <c:smooth val="0"/>
          <c:extLst>
            <c:ext xmlns:c16="http://schemas.microsoft.com/office/drawing/2014/chart" uri="{C3380CC4-5D6E-409C-BE32-E72D297353CC}">
              <c16:uniqueId val="{00000001-9749-45BD-9E0C-666C7647986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3D-4EFC-BE0A-093613E0D4F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22.46</c:v>
                </c:pt>
                <c:pt idx="1">
                  <c:v>25.84</c:v>
                </c:pt>
                <c:pt idx="2">
                  <c:v>27.61</c:v>
                </c:pt>
                <c:pt idx="3">
                  <c:v>30.3</c:v>
                </c:pt>
                <c:pt idx="4">
                  <c:v>31.74</c:v>
                </c:pt>
              </c:numCache>
            </c:numRef>
          </c:val>
          <c:smooth val="0"/>
          <c:extLst>
            <c:ext xmlns:c16="http://schemas.microsoft.com/office/drawing/2014/chart" uri="{C3380CC4-5D6E-409C-BE32-E72D297353CC}">
              <c16:uniqueId val="{00000001-C53D-4EFC-BE0A-093613E0D4F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CE-4A06-9DFE-48C1DF02FBB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10.58</c:v>
                </c:pt>
                <c:pt idx="1">
                  <c:v>10.49</c:v>
                </c:pt>
                <c:pt idx="2">
                  <c:v>9.92</c:v>
                </c:pt>
                <c:pt idx="3">
                  <c:v>12.29</c:v>
                </c:pt>
                <c:pt idx="4">
                  <c:v>8.77</c:v>
                </c:pt>
              </c:numCache>
            </c:numRef>
          </c:val>
          <c:smooth val="0"/>
          <c:extLst>
            <c:ext xmlns:c16="http://schemas.microsoft.com/office/drawing/2014/chart" uri="{C3380CC4-5D6E-409C-BE32-E72D297353CC}">
              <c16:uniqueId val="{00000001-CDCE-4A06-9DFE-48C1DF02FBB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790.91</c:v>
                </c:pt>
                <c:pt idx="1">
                  <c:v>1125.75</c:v>
                </c:pt>
                <c:pt idx="2">
                  <c:v>1126.3699999999999</c:v>
                </c:pt>
                <c:pt idx="3">
                  <c:v>833.37</c:v>
                </c:pt>
                <c:pt idx="4">
                  <c:v>797.31</c:v>
                </c:pt>
              </c:numCache>
            </c:numRef>
          </c:val>
          <c:extLst>
            <c:ext xmlns:c16="http://schemas.microsoft.com/office/drawing/2014/chart" uri="{C3380CC4-5D6E-409C-BE32-E72D297353CC}">
              <c16:uniqueId val="{00000000-FC52-4961-959C-0AAA40FFA93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243.44</c:v>
                </c:pt>
                <c:pt idx="1">
                  <c:v>258.49</c:v>
                </c:pt>
                <c:pt idx="2">
                  <c:v>271.10000000000002</c:v>
                </c:pt>
                <c:pt idx="3">
                  <c:v>284.45</c:v>
                </c:pt>
                <c:pt idx="4">
                  <c:v>309.23</c:v>
                </c:pt>
              </c:numCache>
            </c:numRef>
          </c:val>
          <c:smooth val="0"/>
          <c:extLst>
            <c:ext xmlns:c16="http://schemas.microsoft.com/office/drawing/2014/chart" uri="{C3380CC4-5D6E-409C-BE32-E72D297353CC}">
              <c16:uniqueId val="{00000001-FC52-4961-959C-0AAA40FFA93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112.51</c:v>
                </c:pt>
                <c:pt idx="1">
                  <c:v>110.1</c:v>
                </c:pt>
                <c:pt idx="2">
                  <c:v>145.34</c:v>
                </c:pt>
                <c:pt idx="3">
                  <c:v>194.39</c:v>
                </c:pt>
                <c:pt idx="4">
                  <c:v>201.82</c:v>
                </c:pt>
              </c:numCache>
            </c:numRef>
          </c:val>
          <c:extLst>
            <c:ext xmlns:c16="http://schemas.microsoft.com/office/drawing/2014/chart" uri="{C3380CC4-5D6E-409C-BE32-E72D297353CC}">
              <c16:uniqueId val="{00000000-B2ED-48FF-8B57-742F4405E82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303.26</c:v>
                </c:pt>
                <c:pt idx="1">
                  <c:v>290.31</c:v>
                </c:pt>
                <c:pt idx="2">
                  <c:v>272.95999999999998</c:v>
                </c:pt>
                <c:pt idx="3">
                  <c:v>260.95999999999998</c:v>
                </c:pt>
                <c:pt idx="4">
                  <c:v>240.07</c:v>
                </c:pt>
              </c:numCache>
            </c:numRef>
          </c:val>
          <c:smooth val="0"/>
          <c:extLst>
            <c:ext xmlns:c16="http://schemas.microsoft.com/office/drawing/2014/chart" uri="{C3380CC4-5D6E-409C-BE32-E72D297353CC}">
              <c16:uniqueId val="{00000001-B2ED-48FF-8B57-742F4405E82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99.89</c:v>
                </c:pt>
                <c:pt idx="1">
                  <c:v>110.02</c:v>
                </c:pt>
                <c:pt idx="2">
                  <c:v>103.97</c:v>
                </c:pt>
                <c:pt idx="3">
                  <c:v>91.83</c:v>
                </c:pt>
                <c:pt idx="4">
                  <c:v>112.46</c:v>
                </c:pt>
              </c:numCache>
            </c:numRef>
          </c:val>
          <c:extLst>
            <c:ext xmlns:c16="http://schemas.microsoft.com/office/drawing/2014/chart" uri="{C3380CC4-5D6E-409C-BE32-E72D297353CC}">
              <c16:uniqueId val="{00000000-3F23-4EF8-9DC5-1FE5EFCDBEF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114.14</c:v>
                </c:pt>
                <c:pt idx="1">
                  <c:v>112.83</c:v>
                </c:pt>
                <c:pt idx="2">
                  <c:v>112.84</c:v>
                </c:pt>
                <c:pt idx="3">
                  <c:v>110.77</c:v>
                </c:pt>
                <c:pt idx="4">
                  <c:v>112.35</c:v>
                </c:pt>
              </c:numCache>
            </c:numRef>
          </c:val>
          <c:smooth val="0"/>
          <c:extLst>
            <c:ext xmlns:c16="http://schemas.microsoft.com/office/drawing/2014/chart" uri="{C3380CC4-5D6E-409C-BE32-E72D297353CC}">
              <c16:uniqueId val="{00000001-3F23-4EF8-9DC5-1FE5EFCDBEF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113.18</c:v>
                </c:pt>
                <c:pt idx="1">
                  <c:v>102.96</c:v>
                </c:pt>
                <c:pt idx="2">
                  <c:v>108.22</c:v>
                </c:pt>
                <c:pt idx="3">
                  <c:v>123.03</c:v>
                </c:pt>
                <c:pt idx="4">
                  <c:v>112.25</c:v>
                </c:pt>
              </c:numCache>
            </c:numRef>
          </c:val>
          <c:extLst>
            <c:ext xmlns:c16="http://schemas.microsoft.com/office/drawing/2014/chart" uri="{C3380CC4-5D6E-409C-BE32-E72D297353CC}">
              <c16:uniqueId val="{00000000-3D29-4F2E-B311-88E1B100F33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73.03</c:v>
                </c:pt>
                <c:pt idx="1">
                  <c:v>73.86</c:v>
                </c:pt>
                <c:pt idx="2">
                  <c:v>73.849999999999994</c:v>
                </c:pt>
                <c:pt idx="3">
                  <c:v>73.180000000000007</c:v>
                </c:pt>
                <c:pt idx="4">
                  <c:v>73.05</c:v>
                </c:pt>
              </c:numCache>
            </c:numRef>
          </c:val>
          <c:smooth val="0"/>
          <c:extLst>
            <c:ext xmlns:c16="http://schemas.microsoft.com/office/drawing/2014/chart" uri="{C3380CC4-5D6E-409C-BE32-E72D297353CC}">
              <c16:uniqueId val="{00000001-3D29-4F2E-B311-88E1B100F33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39.17</c:v>
                </c:pt>
                <c:pt idx="1">
                  <c:v>39.03</c:v>
                </c:pt>
                <c:pt idx="2">
                  <c:v>39.51</c:v>
                </c:pt>
                <c:pt idx="3">
                  <c:v>39.28</c:v>
                </c:pt>
                <c:pt idx="4">
                  <c:v>38.729999999999997</c:v>
                </c:pt>
              </c:numCache>
            </c:numRef>
          </c:val>
          <c:extLst>
            <c:ext xmlns:c16="http://schemas.microsoft.com/office/drawing/2014/chart" uri="{C3380CC4-5D6E-409C-BE32-E72D297353CC}">
              <c16:uniqueId val="{00000000-0710-43C7-984E-67F2B3A4CBF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62.19</c:v>
                </c:pt>
                <c:pt idx="1">
                  <c:v>61.77</c:v>
                </c:pt>
                <c:pt idx="2">
                  <c:v>61.69</c:v>
                </c:pt>
                <c:pt idx="3">
                  <c:v>62.26</c:v>
                </c:pt>
                <c:pt idx="4">
                  <c:v>62.22</c:v>
                </c:pt>
              </c:numCache>
            </c:numRef>
          </c:val>
          <c:smooth val="0"/>
          <c:extLst>
            <c:ext xmlns:c16="http://schemas.microsoft.com/office/drawing/2014/chart" uri="{C3380CC4-5D6E-409C-BE32-E72D297353CC}">
              <c16:uniqueId val="{00000001-0710-43C7-984E-67F2B3A4CBF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99.99</c:v>
                </c:pt>
                <c:pt idx="1">
                  <c:v>100</c:v>
                </c:pt>
                <c:pt idx="2">
                  <c:v>100</c:v>
                </c:pt>
                <c:pt idx="3">
                  <c:v>99.84</c:v>
                </c:pt>
                <c:pt idx="4">
                  <c:v>99.29</c:v>
                </c:pt>
              </c:numCache>
            </c:numRef>
          </c:val>
          <c:extLst>
            <c:ext xmlns:c16="http://schemas.microsoft.com/office/drawing/2014/chart" uri="{C3380CC4-5D6E-409C-BE32-E72D297353CC}">
              <c16:uniqueId val="{00000000-5408-449A-B3C1-FA656CB5A73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100.05</c:v>
                </c:pt>
                <c:pt idx="1">
                  <c:v>100.08</c:v>
                </c:pt>
                <c:pt idx="2">
                  <c:v>100</c:v>
                </c:pt>
                <c:pt idx="3">
                  <c:v>100.16</c:v>
                </c:pt>
                <c:pt idx="4">
                  <c:v>100.28</c:v>
                </c:pt>
              </c:numCache>
            </c:numRef>
          </c:val>
          <c:smooth val="0"/>
          <c:extLst>
            <c:ext xmlns:c16="http://schemas.microsoft.com/office/drawing/2014/chart" uri="{C3380CC4-5D6E-409C-BE32-E72D297353CC}">
              <c16:uniqueId val="{00000001-5408-449A-B3C1-FA656CB5A73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election activeCell="BL11" sqref="BL11:BZ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北海道　北空知広域水道企業団</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用水供給事業</v>
      </c>
      <c r="Q8" s="44"/>
      <c r="R8" s="44"/>
      <c r="S8" s="44"/>
      <c r="T8" s="44"/>
      <c r="U8" s="44"/>
      <c r="V8" s="44"/>
      <c r="W8" s="44" t="str">
        <f>データ!$L$6</f>
        <v>B</v>
      </c>
      <c r="X8" s="44"/>
      <c r="Y8" s="44"/>
      <c r="Z8" s="44"/>
      <c r="AA8" s="44"/>
      <c r="AB8" s="44"/>
      <c r="AC8" s="44"/>
      <c r="AD8" s="44" t="str">
        <f>データ!$M$6</f>
        <v>その他</v>
      </c>
      <c r="AE8" s="44"/>
      <c r="AF8" s="44"/>
      <c r="AG8" s="44"/>
      <c r="AH8" s="44"/>
      <c r="AI8" s="44"/>
      <c r="AJ8" s="44"/>
      <c r="AK8" s="2"/>
      <c r="AL8" s="45" t="str">
        <f>データ!$R$6</f>
        <v>-</v>
      </c>
      <c r="AM8" s="45"/>
      <c r="AN8" s="45"/>
      <c r="AO8" s="45"/>
      <c r="AP8" s="45"/>
      <c r="AQ8" s="45"/>
      <c r="AR8" s="45"/>
      <c r="AS8" s="45"/>
      <c r="AT8" s="46" t="str">
        <f>データ!$S$6</f>
        <v>-</v>
      </c>
      <c r="AU8" s="47"/>
      <c r="AV8" s="47"/>
      <c r="AW8" s="47"/>
      <c r="AX8" s="47"/>
      <c r="AY8" s="47"/>
      <c r="AZ8" s="47"/>
      <c r="BA8" s="47"/>
      <c r="BB8" s="48" t="str">
        <f>データ!$T$6</f>
        <v>-</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87.27</v>
      </c>
      <c r="J10" s="47"/>
      <c r="K10" s="47"/>
      <c r="L10" s="47"/>
      <c r="M10" s="47"/>
      <c r="N10" s="47"/>
      <c r="O10" s="81"/>
      <c r="P10" s="48">
        <f>データ!$P$6</f>
        <v>96.29</v>
      </c>
      <c r="Q10" s="48"/>
      <c r="R10" s="48"/>
      <c r="S10" s="48"/>
      <c r="T10" s="48"/>
      <c r="U10" s="48"/>
      <c r="V10" s="48"/>
      <c r="W10" s="45">
        <f>データ!$Q$6</f>
        <v>0</v>
      </c>
      <c r="X10" s="45"/>
      <c r="Y10" s="45"/>
      <c r="Z10" s="45"/>
      <c r="AA10" s="45"/>
      <c r="AB10" s="45"/>
      <c r="AC10" s="45"/>
      <c r="AD10" s="2"/>
      <c r="AE10" s="2"/>
      <c r="AF10" s="2"/>
      <c r="AG10" s="2"/>
      <c r="AH10" s="2"/>
      <c r="AI10" s="2"/>
      <c r="AJ10" s="2"/>
      <c r="AK10" s="2"/>
      <c r="AL10" s="45">
        <f>データ!$U$6</f>
        <v>27861</v>
      </c>
      <c r="AM10" s="45"/>
      <c r="AN10" s="45"/>
      <c r="AO10" s="45"/>
      <c r="AP10" s="45"/>
      <c r="AQ10" s="45"/>
      <c r="AR10" s="45"/>
      <c r="AS10" s="45"/>
      <c r="AT10" s="46">
        <f>データ!$V$6</f>
        <v>214.34</v>
      </c>
      <c r="AU10" s="47"/>
      <c r="AV10" s="47"/>
      <c r="AW10" s="47"/>
      <c r="AX10" s="47"/>
      <c r="AY10" s="47"/>
      <c r="AZ10" s="47"/>
      <c r="BA10" s="47"/>
      <c r="BB10" s="48">
        <f>データ!$W$6</f>
        <v>129.99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114</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【112.49】</v>
      </c>
      <c r="F85" s="13" t="str">
        <f>データ!AS6</f>
        <v>【8.77】</v>
      </c>
      <c r="G85" s="13" t="str">
        <f>データ!BD6</f>
        <v>【309.23】</v>
      </c>
      <c r="H85" s="13" t="str">
        <f>データ!BO6</f>
        <v>【240.07】</v>
      </c>
      <c r="I85" s="13" t="str">
        <f>データ!BZ6</f>
        <v>【112.35】</v>
      </c>
      <c r="J85" s="13" t="str">
        <f>データ!CK6</f>
        <v>【73.05】</v>
      </c>
      <c r="K85" s="13" t="str">
        <f>データ!CV6</f>
        <v>【62.22】</v>
      </c>
      <c r="L85" s="13" t="str">
        <f>データ!DG6</f>
        <v>【100.28】</v>
      </c>
      <c r="M85" s="13" t="str">
        <f>データ!DR6</f>
        <v>【58.52】</v>
      </c>
      <c r="N85" s="13" t="str">
        <f>データ!EC6</f>
        <v>【31.74】</v>
      </c>
      <c r="O85" s="13" t="str">
        <f>データ!EN6</f>
        <v>【0.28】</v>
      </c>
    </row>
  </sheetData>
  <sheetProtection algorithmName="SHA-512" hashValue="GqvG12jfAoSizRYgdOhH5z0ETUm/DHjh+1PWjTRe0TAU1Uw7Bpt+dJCGJmhN/YksJywDxfsf62wenHbYPqDSqg==" saltValue="QlHI++En3329/+KYKOIqp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19828</v>
      </c>
      <c r="D6" s="20">
        <f t="shared" si="3"/>
        <v>46</v>
      </c>
      <c r="E6" s="20">
        <f t="shared" si="3"/>
        <v>1</v>
      </c>
      <c r="F6" s="20">
        <f t="shared" si="3"/>
        <v>0</v>
      </c>
      <c r="G6" s="20">
        <f t="shared" si="3"/>
        <v>2</v>
      </c>
      <c r="H6" s="20" t="str">
        <f t="shared" si="3"/>
        <v>北海道　北空知広域水道企業団</v>
      </c>
      <c r="I6" s="20" t="str">
        <f t="shared" si="3"/>
        <v>法適用</v>
      </c>
      <c r="J6" s="20" t="str">
        <f t="shared" si="3"/>
        <v>水道事業</v>
      </c>
      <c r="K6" s="20" t="str">
        <f t="shared" si="3"/>
        <v>用水供給事業</v>
      </c>
      <c r="L6" s="20" t="str">
        <f t="shared" si="3"/>
        <v>B</v>
      </c>
      <c r="M6" s="20" t="str">
        <f t="shared" si="3"/>
        <v>その他</v>
      </c>
      <c r="N6" s="21" t="str">
        <f t="shared" si="3"/>
        <v>-</v>
      </c>
      <c r="O6" s="21">
        <f t="shared" si="3"/>
        <v>87.27</v>
      </c>
      <c r="P6" s="21">
        <f t="shared" si="3"/>
        <v>96.29</v>
      </c>
      <c r="Q6" s="21">
        <f t="shared" si="3"/>
        <v>0</v>
      </c>
      <c r="R6" s="21" t="str">
        <f t="shared" si="3"/>
        <v>-</v>
      </c>
      <c r="S6" s="21" t="str">
        <f t="shared" si="3"/>
        <v>-</v>
      </c>
      <c r="T6" s="21" t="str">
        <f t="shared" si="3"/>
        <v>-</v>
      </c>
      <c r="U6" s="21">
        <f t="shared" si="3"/>
        <v>27861</v>
      </c>
      <c r="V6" s="21">
        <f t="shared" si="3"/>
        <v>214.34</v>
      </c>
      <c r="W6" s="21">
        <f t="shared" si="3"/>
        <v>129.99</v>
      </c>
      <c r="X6" s="22">
        <f>IF(X7="",NA(),X7)</f>
        <v>100.05</v>
      </c>
      <c r="Y6" s="22">
        <f t="shared" ref="Y6:AG6" si="4">IF(Y7="",NA(),Y7)</f>
        <v>108.42</v>
      </c>
      <c r="Z6" s="22">
        <f t="shared" si="4"/>
        <v>103.42</v>
      </c>
      <c r="AA6" s="22">
        <f t="shared" si="4"/>
        <v>93.18</v>
      </c>
      <c r="AB6" s="22">
        <f t="shared" si="4"/>
        <v>110.59</v>
      </c>
      <c r="AC6" s="22">
        <f t="shared" si="4"/>
        <v>114.26</v>
      </c>
      <c r="AD6" s="22">
        <f t="shared" si="4"/>
        <v>112.98</v>
      </c>
      <c r="AE6" s="22">
        <f t="shared" si="4"/>
        <v>112.91</v>
      </c>
      <c r="AF6" s="22">
        <f t="shared" si="4"/>
        <v>111.13</v>
      </c>
      <c r="AG6" s="22">
        <f t="shared" si="4"/>
        <v>112.49</v>
      </c>
      <c r="AH6" s="21" t="str">
        <f>IF(AH7="","",IF(AH7="-","【-】","【"&amp;SUBSTITUTE(TEXT(AH7,"#,##0.00"),"-","△")&amp;"】"))</f>
        <v>【112.49】</v>
      </c>
      <c r="AI6" s="21">
        <f>IF(AI7="",NA(),AI7)</f>
        <v>0</v>
      </c>
      <c r="AJ6" s="21">
        <f t="shared" ref="AJ6:AR6" si="5">IF(AJ7="",NA(),AJ7)</f>
        <v>0</v>
      </c>
      <c r="AK6" s="21">
        <f t="shared" si="5"/>
        <v>0</v>
      </c>
      <c r="AL6" s="21">
        <f t="shared" si="5"/>
        <v>0</v>
      </c>
      <c r="AM6" s="21">
        <f t="shared" si="5"/>
        <v>0</v>
      </c>
      <c r="AN6" s="22">
        <f t="shared" si="5"/>
        <v>10.58</v>
      </c>
      <c r="AO6" s="22">
        <f t="shared" si="5"/>
        <v>10.49</v>
      </c>
      <c r="AP6" s="22">
        <f t="shared" si="5"/>
        <v>9.92</v>
      </c>
      <c r="AQ6" s="22">
        <f t="shared" si="5"/>
        <v>12.29</v>
      </c>
      <c r="AR6" s="22">
        <f t="shared" si="5"/>
        <v>8.77</v>
      </c>
      <c r="AS6" s="21" t="str">
        <f>IF(AS7="","",IF(AS7="-","【-】","【"&amp;SUBSTITUTE(TEXT(AS7,"#,##0.00"),"-","△")&amp;"】"))</f>
        <v>【8.77】</v>
      </c>
      <c r="AT6" s="22">
        <f>IF(AT7="",NA(),AT7)</f>
        <v>790.91</v>
      </c>
      <c r="AU6" s="22">
        <f t="shared" ref="AU6:BC6" si="6">IF(AU7="",NA(),AU7)</f>
        <v>1125.75</v>
      </c>
      <c r="AV6" s="22">
        <f t="shared" si="6"/>
        <v>1126.3699999999999</v>
      </c>
      <c r="AW6" s="22">
        <f t="shared" si="6"/>
        <v>833.37</v>
      </c>
      <c r="AX6" s="22">
        <f t="shared" si="6"/>
        <v>797.31</v>
      </c>
      <c r="AY6" s="22">
        <f t="shared" si="6"/>
        <v>243.44</v>
      </c>
      <c r="AZ6" s="22">
        <f t="shared" si="6"/>
        <v>258.49</v>
      </c>
      <c r="BA6" s="22">
        <f t="shared" si="6"/>
        <v>271.10000000000002</v>
      </c>
      <c r="BB6" s="22">
        <f t="shared" si="6"/>
        <v>284.45</v>
      </c>
      <c r="BC6" s="22">
        <f t="shared" si="6"/>
        <v>309.23</v>
      </c>
      <c r="BD6" s="21" t="str">
        <f>IF(BD7="","",IF(BD7="-","【-】","【"&amp;SUBSTITUTE(TEXT(BD7,"#,##0.00"),"-","△")&amp;"】"))</f>
        <v>【309.23】</v>
      </c>
      <c r="BE6" s="22">
        <f>IF(BE7="",NA(),BE7)</f>
        <v>112.51</v>
      </c>
      <c r="BF6" s="22">
        <f t="shared" ref="BF6:BN6" si="7">IF(BF7="",NA(),BF7)</f>
        <v>110.1</v>
      </c>
      <c r="BG6" s="22">
        <f t="shared" si="7"/>
        <v>145.34</v>
      </c>
      <c r="BH6" s="22">
        <f t="shared" si="7"/>
        <v>194.39</v>
      </c>
      <c r="BI6" s="22">
        <f t="shared" si="7"/>
        <v>201.82</v>
      </c>
      <c r="BJ6" s="22">
        <f t="shared" si="7"/>
        <v>303.26</v>
      </c>
      <c r="BK6" s="22">
        <f t="shared" si="7"/>
        <v>290.31</v>
      </c>
      <c r="BL6" s="22">
        <f t="shared" si="7"/>
        <v>272.95999999999998</v>
      </c>
      <c r="BM6" s="22">
        <f t="shared" si="7"/>
        <v>260.95999999999998</v>
      </c>
      <c r="BN6" s="22">
        <f t="shared" si="7"/>
        <v>240.07</v>
      </c>
      <c r="BO6" s="21" t="str">
        <f>IF(BO7="","",IF(BO7="-","【-】","【"&amp;SUBSTITUTE(TEXT(BO7,"#,##0.00"),"-","△")&amp;"】"))</f>
        <v>【240.07】</v>
      </c>
      <c r="BP6" s="22">
        <f>IF(BP7="",NA(),BP7)</f>
        <v>99.89</v>
      </c>
      <c r="BQ6" s="22">
        <f t="shared" ref="BQ6:BY6" si="8">IF(BQ7="",NA(),BQ7)</f>
        <v>110.02</v>
      </c>
      <c r="BR6" s="22">
        <f t="shared" si="8"/>
        <v>103.97</v>
      </c>
      <c r="BS6" s="22">
        <f t="shared" si="8"/>
        <v>91.83</v>
      </c>
      <c r="BT6" s="22">
        <f t="shared" si="8"/>
        <v>112.46</v>
      </c>
      <c r="BU6" s="22">
        <f t="shared" si="8"/>
        <v>114.14</v>
      </c>
      <c r="BV6" s="22">
        <f t="shared" si="8"/>
        <v>112.83</v>
      </c>
      <c r="BW6" s="22">
        <f t="shared" si="8"/>
        <v>112.84</v>
      </c>
      <c r="BX6" s="22">
        <f t="shared" si="8"/>
        <v>110.77</v>
      </c>
      <c r="BY6" s="22">
        <f t="shared" si="8"/>
        <v>112.35</v>
      </c>
      <c r="BZ6" s="21" t="str">
        <f>IF(BZ7="","",IF(BZ7="-","【-】","【"&amp;SUBSTITUTE(TEXT(BZ7,"#,##0.00"),"-","△")&amp;"】"))</f>
        <v>【112.35】</v>
      </c>
      <c r="CA6" s="22">
        <f>IF(CA7="",NA(),CA7)</f>
        <v>113.18</v>
      </c>
      <c r="CB6" s="22">
        <f t="shared" ref="CB6:CJ6" si="9">IF(CB7="",NA(),CB7)</f>
        <v>102.96</v>
      </c>
      <c r="CC6" s="22">
        <f t="shared" si="9"/>
        <v>108.22</v>
      </c>
      <c r="CD6" s="22">
        <f t="shared" si="9"/>
        <v>123.03</v>
      </c>
      <c r="CE6" s="22">
        <f t="shared" si="9"/>
        <v>112.25</v>
      </c>
      <c r="CF6" s="22">
        <f t="shared" si="9"/>
        <v>73.03</v>
      </c>
      <c r="CG6" s="22">
        <f t="shared" si="9"/>
        <v>73.86</v>
      </c>
      <c r="CH6" s="22">
        <f t="shared" si="9"/>
        <v>73.849999999999994</v>
      </c>
      <c r="CI6" s="22">
        <f t="shared" si="9"/>
        <v>73.180000000000007</v>
      </c>
      <c r="CJ6" s="22">
        <f t="shared" si="9"/>
        <v>73.05</v>
      </c>
      <c r="CK6" s="21" t="str">
        <f>IF(CK7="","",IF(CK7="-","【-】","【"&amp;SUBSTITUTE(TEXT(CK7,"#,##0.00"),"-","△")&amp;"】"))</f>
        <v>【73.05】</v>
      </c>
      <c r="CL6" s="22">
        <f>IF(CL7="",NA(),CL7)</f>
        <v>39.17</v>
      </c>
      <c r="CM6" s="22">
        <f t="shared" ref="CM6:CU6" si="10">IF(CM7="",NA(),CM7)</f>
        <v>39.03</v>
      </c>
      <c r="CN6" s="22">
        <f t="shared" si="10"/>
        <v>39.51</v>
      </c>
      <c r="CO6" s="22">
        <f t="shared" si="10"/>
        <v>39.28</v>
      </c>
      <c r="CP6" s="22">
        <f t="shared" si="10"/>
        <v>38.729999999999997</v>
      </c>
      <c r="CQ6" s="22">
        <f t="shared" si="10"/>
        <v>62.19</v>
      </c>
      <c r="CR6" s="22">
        <f t="shared" si="10"/>
        <v>61.77</v>
      </c>
      <c r="CS6" s="22">
        <f t="shared" si="10"/>
        <v>61.69</v>
      </c>
      <c r="CT6" s="22">
        <f t="shared" si="10"/>
        <v>62.26</v>
      </c>
      <c r="CU6" s="22">
        <f t="shared" si="10"/>
        <v>62.22</v>
      </c>
      <c r="CV6" s="21" t="str">
        <f>IF(CV7="","",IF(CV7="-","【-】","【"&amp;SUBSTITUTE(TEXT(CV7,"#,##0.00"),"-","△")&amp;"】"))</f>
        <v>【62.22】</v>
      </c>
      <c r="CW6" s="22">
        <f>IF(CW7="",NA(),CW7)</f>
        <v>99.99</v>
      </c>
      <c r="CX6" s="22">
        <f t="shared" ref="CX6:DF6" si="11">IF(CX7="",NA(),CX7)</f>
        <v>100</v>
      </c>
      <c r="CY6" s="22">
        <f t="shared" si="11"/>
        <v>100</v>
      </c>
      <c r="CZ6" s="22">
        <f t="shared" si="11"/>
        <v>99.84</v>
      </c>
      <c r="DA6" s="22">
        <f t="shared" si="11"/>
        <v>99.29</v>
      </c>
      <c r="DB6" s="22">
        <f t="shared" si="11"/>
        <v>100.05</v>
      </c>
      <c r="DC6" s="22">
        <f t="shared" si="11"/>
        <v>100.08</v>
      </c>
      <c r="DD6" s="22">
        <f t="shared" si="11"/>
        <v>100</v>
      </c>
      <c r="DE6" s="22">
        <f t="shared" si="11"/>
        <v>100.16</v>
      </c>
      <c r="DF6" s="22">
        <f t="shared" si="11"/>
        <v>100.28</v>
      </c>
      <c r="DG6" s="21" t="str">
        <f>IF(DG7="","",IF(DG7="-","【-】","【"&amp;SUBSTITUTE(TEXT(DG7,"#,##0.00"),"-","△")&amp;"】"))</f>
        <v>【100.28】</v>
      </c>
      <c r="DH6" s="22">
        <f>IF(DH7="",NA(),DH7)</f>
        <v>59.84</v>
      </c>
      <c r="DI6" s="22">
        <f t="shared" ref="DI6:DQ6" si="12">IF(DI7="",NA(),DI7)</f>
        <v>57.48</v>
      </c>
      <c r="DJ6" s="22">
        <f t="shared" si="12"/>
        <v>58.82</v>
      </c>
      <c r="DK6" s="22">
        <f t="shared" si="12"/>
        <v>58.18</v>
      </c>
      <c r="DL6" s="22">
        <f t="shared" si="12"/>
        <v>59.49</v>
      </c>
      <c r="DM6" s="22">
        <f t="shared" si="12"/>
        <v>54.73</v>
      </c>
      <c r="DN6" s="22">
        <f t="shared" si="12"/>
        <v>55.77</v>
      </c>
      <c r="DO6" s="22">
        <f t="shared" si="12"/>
        <v>56.48</v>
      </c>
      <c r="DP6" s="22">
        <f t="shared" si="12"/>
        <v>57.5</v>
      </c>
      <c r="DQ6" s="22">
        <f t="shared" si="12"/>
        <v>58.52</v>
      </c>
      <c r="DR6" s="21" t="str">
        <f>IF(DR7="","",IF(DR7="-","【-】","【"&amp;SUBSTITUTE(TEXT(DR7,"#,##0.00"),"-","△")&amp;"】"))</f>
        <v>【58.52】</v>
      </c>
      <c r="DS6" s="21">
        <f>IF(DS7="",NA(),DS7)</f>
        <v>0</v>
      </c>
      <c r="DT6" s="21">
        <f t="shared" ref="DT6:EB6" si="13">IF(DT7="",NA(),DT7)</f>
        <v>0</v>
      </c>
      <c r="DU6" s="21">
        <f t="shared" si="13"/>
        <v>0</v>
      </c>
      <c r="DV6" s="21">
        <f t="shared" si="13"/>
        <v>0</v>
      </c>
      <c r="DW6" s="21">
        <f t="shared" si="13"/>
        <v>0</v>
      </c>
      <c r="DX6" s="22">
        <f t="shared" si="13"/>
        <v>22.46</v>
      </c>
      <c r="DY6" s="22">
        <f t="shared" si="13"/>
        <v>25.84</v>
      </c>
      <c r="DZ6" s="22">
        <f t="shared" si="13"/>
        <v>27.61</v>
      </c>
      <c r="EA6" s="22">
        <f t="shared" si="13"/>
        <v>30.3</v>
      </c>
      <c r="EB6" s="22">
        <f t="shared" si="13"/>
        <v>31.74</v>
      </c>
      <c r="EC6" s="21" t="str">
        <f>IF(EC7="","",IF(EC7="-","【-】","【"&amp;SUBSTITUTE(TEXT(EC7,"#,##0.00"),"-","△")&amp;"】"))</f>
        <v>【31.74】</v>
      </c>
      <c r="ED6" s="21">
        <f>IF(ED7="",NA(),ED7)</f>
        <v>0</v>
      </c>
      <c r="EE6" s="21">
        <f t="shared" ref="EE6:EM6" si="14">IF(EE7="",NA(),EE7)</f>
        <v>0</v>
      </c>
      <c r="EF6" s="21">
        <f t="shared" si="14"/>
        <v>0</v>
      </c>
      <c r="EG6" s="21">
        <f t="shared" si="14"/>
        <v>0</v>
      </c>
      <c r="EH6" s="21">
        <f t="shared" si="14"/>
        <v>0</v>
      </c>
      <c r="EI6" s="22">
        <f t="shared" si="14"/>
        <v>0.27</v>
      </c>
      <c r="EJ6" s="22">
        <f t="shared" si="14"/>
        <v>0.24</v>
      </c>
      <c r="EK6" s="22">
        <f t="shared" si="14"/>
        <v>0.2</v>
      </c>
      <c r="EL6" s="22">
        <f t="shared" si="14"/>
        <v>0.32</v>
      </c>
      <c r="EM6" s="22">
        <f t="shared" si="14"/>
        <v>0.28000000000000003</v>
      </c>
      <c r="EN6" s="21" t="str">
        <f>IF(EN7="","",IF(EN7="-","【-】","【"&amp;SUBSTITUTE(TEXT(EN7,"#,##0.00"),"-","△")&amp;"】"))</f>
        <v>【0.28】</v>
      </c>
    </row>
    <row r="7" spans="1:144" s="23" customFormat="1" x14ac:dyDescent="0.15">
      <c r="A7" s="15"/>
      <c r="B7" s="24">
        <v>2021</v>
      </c>
      <c r="C7" s="24">
        <v>19828</v>
      </c>
      <c r="D7" s="24">
        <v>46</v>
      </c>
      <c r="E7" s="24">
        <v>1</v>
      </c>
      <c r="F7" s="24">
        <v>0</v>
      </c>
      <c r="G7" s="24">
        <v>2</v>
      </c>
      <c r="H7" s="24" t="s">
        <v>93</v>
      </c>
      <c r="I7" s="24" t="s">
        <v>94</v>
      </c>
      <c r="J7" s="24" t="s">
        <v>95</v>
      </c>
      <c r="K7" s="24" t="s">
        <v>96</v>
      </c>
      <c r="L7" s="24" t="s">
        <v>97</v>
      </c>
      <c r="M7" s="24" t="s">
        <v>98</v>
      </c>
      <c r="N7" s="25" t="s">
        <v>99</v>
      </c>
      <c r="O7" s="25">
        <v>87.27</v>
      </c>
      <c r="P7" s="25">
        <v>96.29</v>
      </c>
      <c r="Q7" s="25">
        <v>0</v>
      </c>
      <c r="R7" s="25" t="s">
        <v>99</v>
      </c>
      <c r="S7" s="25" t="s">
        <v>99</v>
      </c>
      <c r="T7" s="25" t="s">
        <v>99</v>
      </c>
      <c r="U7" s="25">
        <v>27861</v>
      </c>
      <c r="V7" s="25">
        <v>214.34</v>
      </c>
      <c r="W7" s="25">
        <v>129.99</v>
      </c>
      <c r="X7" s="25">
        <v>100.05</v>
      </c>
      <c r="Y7" s="25">
        <v>108.42</v>
      </c>
      <c r="Z7" s="25">
        <v>103.42</v>
      </c>
      <c r="AA7" s="25">
        <v>93.18</v>
      </c>
      <c r="AB7" s="25">
        <v>110.59</v>
      </c>
      <c r="AC7" s="25">
        <v>114.26</v>
      </c>
      <c r="AD7" s="25">
        <v>112.98</v>
      </c>
      <c r="AE7" s="25">
        <v>112.91</v>
      </c>
      <c r="AF7" s="25">
        <v>111.13</v>
      </c>
      <c r="AG7" s="25">
        <v>112.49</v>
      </c>
      <c r="AH7" s="25">
        <v>112.49</v>
      </c>
      <c r="AI7" s="25">
        <v>0</v>
      </c>
      <c r="AJ7" s="25">
        <v>0</v>
      </c>
      <c r="AK7" s="25">
        <v>0</v>
      </c>
      <c r="AL7" s="25">
        <v>0</v>
      </c>
      <c r="AM7" s="25">
        <v>0</v>
      </c>
      <c r="AN7" s="25">
        <v>10.58</v>
      </c>
      <c r="AO7" s="25">
        <v>10.49</v>
      </c>
      <c r="AP7" s="25">
        <v>9.92</v>
      </c>
      <c r="AQ7" s="25">
        <v>12.29</v>
      </c>
      <c r="AR7" s="25">
        <v>8.77</v>
      </c>
      <c r="AS7" s="25">
        <v>8.77</v>
      </c>
      <c r="AT7" s="25">
        <v>790.91</v>
      </c>
      <c r="AU7" s="25">
        <v>1125.75</v>
      </c>
      <c r="AV7" s="25">
        <v>1126.3699999999999</v>
      </c>
      <c r="AW7" s="25">
        <v>833.37</v>
      </c>
      <c r="AX7" s="25">
        <v>797.31</v>
      </c>
      <c r="AY7" s="25">
        <v>243.44</v>
      </c>
      <c r="AZ7" s="25">
        <v>258.49</v>
      </c>
      <c r="BA7" s="25">
        <v>271.10000000000002</v>
      </c>
      <c r="BB7" s="25">
        <v>284.45</v>
      </c>
      <c r="BC7" s="25">
        <v>309.23</v>
      </c>
      <c r="BD7" s="25">
        <v>309.23</v>
      </c>
      <c r="BE7" s="25">
        <v>112.51</v>
      </c>
      <c r="BF7" s="25">
        <v>110.1</v>
      </c>
      <c r="BG7" s="25">
        <v>145.34</v>
      </c>
      <c r="BH7" s="25">
        <v>194.39</v>
      </c>
      <c r="BI7" s="25">
        <v>201.82</v>
      </c>
      <c r="BJ7" s="25">
        <v>303.26</v>
      </c>
      <c r="BK7" s="25">
        <v>290.31</v>
      </c>
      <c r="BL7" s="25">
        <v>272.95999999999998</v>
      </c>
      <c r="BM7" s="25">
        <v>260.95999999999998</v>
      </c>
      <c r="BN7" s="25">
        <v>240.07</v>
      </c>
      <c r="BO7" s="25">
        <v>240.07</v>
      </c>
      <c r="BP7" s="25">
        <v>99.89</v>
      </c>
      <c r="BQ7" s="25">
        <v>110.02</v>
      </c>
      <c r="BR7" s="25">
        <v>103.97</v>
      </c>
      <c r="BS7" s="25">
        <v>91.83</v>
      </c>
      <c r="BT7" s="25">
        <v>112.46</v>
      </c>
      <c r="BU7" s="25">
        <v>114.14</v>
      </c>
      <c r="BV7" s="25">
        <v>112.83</v>
      </c>
      <c r="BW7" s="25">
        <v>112.84</v>
      </c>
      <c r="BX7" s="25">
        <v>110.77</v>
      </c>
      <c r="BY7" s="25">
        <v>112.35</v>
      </c>
      <c r="BZ7" s="25">
        <v>112.35</v>
      </c>
      <c r="CA7" s="25">
        <v>113.18</v>
      </c>
      <c r="CB7" s="25">
        <v>102.96</v>
      </c>
      <c r="CC7" s="25">
        <v>108.22</v>
      </c>
      <c r="CD7" s="25">
        <v>123.03</v>
      </c>
      <c r="CE7" s="25">
        <v>112.25</v>
      </c>
      <c r="CF7" s="25">
        <v>73.03</v>
      </c>
      <c r="CG7" s="25">
        <v>73.86</v>
      </c>
      <c r="CH7" s="25">
        <v>73.849999999999994</v>
      </c>
      <c r="CI7" s="25">
        <v>73.180000000000007</v>
      </c>
      <c r="CJ7" s="25">
        <v>73.05</v>
      </c>
      <c r="CK7" s="25">
        <v>73.05</v>
      </c>
      <c r="CL7" s="25">
        <v>39.17</v>
      </c>
      <c r="CM7" s="25">
        <v>39.03</v>
      </c>
      <c r="CN7" s="25">
        <v>39.51</v>
      </c>
      <c r="CO7" s="25">
        <v>39.28</v>
      </c>
      <c r="CP7" s="25">
        <v>38.729999999999997</v>
      </c>
      <c r="CQ7" s="25">
        <v>62.19</v>
      </c>
      <c r="CR7" s="25">
        <v>61.77</v>
      </c>
      <c r="CS7" s="25">
        <v>61.69</v>
      </c>
      <c r="CT7" s="25">
        <v>62.26</v>
      </c>
      <c r="CU7" s="25">
        <v>62.22</v>
      </c>
      <c r="CV7" s="25">
        <v>62.22</v>
      </c>
      <c r="CW7" s="25">
        <v>99.99</v>
      </c>
      <c r="CX7" s="25">
        <v>100</v>
      </c>
      <c r="CY7" s="25">
        <v>100</v>
      </c>
      <c r="CZ7" s="25">
        <v>99.84</v>
      </c>
      <c r="DA7" s="25">
        <v>99.29</v>
      </c>
      <c r="DB7" s="25">
        <v>100.05</v>
      </c>
      <c r="DC7" s="25">
        <v>100.08</v>
      </c>
      <c r="DD7" s="25">
        <v>100</v>
      </c>
      <c r="DE7" s="25">
        <v>100.16</v>
      </c>
      <c r="DF7" s="25">
        <v>100.28</v>
      </c>
      <c r="DG7" s="25">
        <v>100.28</v>
      </c>
      <c r="DH7" s="25">
        <v>59.84</v>
      </c>
      <c r="DI7" s="25">
        <v>57.48</v>
      </c>
      <c r="DJ7" s="25">
        <v>58.82</v>
      </c>
      <c r="DK7" s="25">
        <v>58.18</v>
      </c>
      <c r="DL7" s="25">
        <v>59.49</v>
      </c>
      <c r="DM7" s="25">
        <v>54.73</v>
      </c>
      <c r="DN7" s="25">
        <v>55.77</v>
      </c>
      <c r="DO7" s="25">
        <v>56.48</v>
      </c>
      <c r="DP7" s="25">
        <v>57.5</v>
      </c>
      <c r="DQ7" s="25">
        <v>58.52</v>
      </c>
      <c r="DR7" s="25">
        <v>58.52</v>
      </c>
      <c r="DS7" s="25">
        <v>0</v>
      </c>
      <c r="DT7" s="25">
        <v>0</v>
      </c>
      <c r="DU7" s="25">
        <v>0</v>
      </c>
      <c r="DV7" s="25">
        <v>0</v>
      </c>
      <c r="DW7" s="25">
        <v>0</v>
      </c>
      <c r="DX7" s="25">
        <v>22.46</v>
      </c>
      <c r="DY7" s="25">
        <v>25.84</v>
      </c>
      <c r="DZ7" s="25">
        <v>27.61</v>
      </c>
      <c r="EA7" s="25">
        <v>30.3</v>
      </c>
      <c r="EB7" s="25">
        <v>31.74</v>
      </c>
      <c r="EC7" s="25">
        <v>31.74</v>
      </c>
      <c r="ED7" s="25">
        <v>0</v>
      </c>
      <c r="EE7" s="25">
        <v>0</v>
      </c>
      <c r="EF7" s="25">
        <v>0</v>
      </c>
      <c r="EG7" s="25">
        <v>0</v>
      </c>
      <c r="EH7" s="25">
        <v>0</v>
      </c>
      <c r="EI7" s="25">
        <v>0.27</v>
      </c>
      <c r="EJ7" s="25">
        <v>0.24</v>
      </c>
      <c r="EK7" s="25">
        <v>0.2</v>
      </c>
      <c r="EL7" s="25">
        <v>0.32</v>
      </c>
      <c r="EM7" s="25">
        <v>0.28000000000000003</v>
      </c>
      <c r="EN7" s="25">
        <v>0.28000000000000003</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2023-01-19T00:20:57Z</cp:lastPrinted>
  <dcterms:created xsi:type="dcterms:W3CDTF">2022-12-01T00:52:12Z</dcterms:created>
  <dcterms:modified xsi:type="dcterms:W3CDTF">2023-01-19T04:33:45Z</dcterms:modified>
  <cp:category/>
</cp:coreProperties>
</file>